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12795" windowHeight="12120" tabRatio="752" activeTab="0"/>
  </bookViews>
  <sheets>
    <sheet name="Format Standard (200 pts)" sheetId="1" r:id="rId1"/>
    <sheet name="Format Réduit (100 pts)" sheetId="2" r:id="rId2"/>
    <sheet name="Format en 4 Corps (300 pts)" sheetId="3" r:id="rId3"/>
    <sheet name="Historique des Versions" sheetId="4" r:id="rId4"/>
    <sheet name="Armees" sheetId="5" r:id="rId5"/>
  </sheets>
  <definedNames>
    <definedName name="Allié" localSheetId="2">'Format en 4 Corps (300 pts)'!$M$100:$M$105</definedName>
    <definedName name="Allié" localSheetId="1">'Format Réduit (100 pts)'!$M$91:$M$96</definedName>
    <definedName name="Allié" localSheetId="0">'Format Standard (200 pts)'!$M$89:$M$94</definedName>
    <definedName name="Allié">#REF!</definedName>
    <definedName name="Camp" localSheetId="2">'Format en 4 Corps (300 pts)'!$M$106:$M$107</definedName>
    <definedName name="Camp" localSheetId="1">'Format Réduit (100 pts)'!$M$97:$M$98</definedName>
    <definedName name="Camp" localSheetId="0">'Format Standard (200 pts)'!$M$95:$M$96</definedName>
    <definedName name="Camp">#REF!</definedName>
    <definedName name="General" localSheetId="2">'Format en 4 Corps (300 pts)'!$I$100:$I$104</definedName>
    <definedName name="General" localSheetId="1">'Format Réduit (100 pts)'!$I$91:$I$95</definedName>
    <definedName name="General" localSheetId="0">'Format Standard (200 pts)'!$I$89:$I$93</definedName>
    <definedName name="General">#REF!</definedName>
    <definedName name="Qualité" localSheetId="2">'Format en 4 Corps (300 pts)'!$O$100:$O$102</definedName>
    <definedName name="Qualité" localSheetId="1">'Format Réduit (100 pts)'!$O$91:$O$93</definedName>
    <definedName name="Qualité" localSheetId="0">'Format Standard (200 pts)'!$O$89:$O$91</definedName>
    <definedName name="Qualité">#REF!</definedName>
    <definedName name="Terrain" localSheetId="2">'Format en 4 Corps (300 pts)'!$K$100:$K$105</definedName>
    <definedName name="Terrain" localSheetId="1">'Format Réduit (100 pts)'!$K$91:$K$96</definedName>
    <definedName name="Terrain" localSheetId="0">'Format Standard (200 pts)'!$K$89:$K$94</definedName>
    <definedName name="Terrain">#REF!</definedName>
    <definedName name="Type" localSheetId="2">'Format en 4 Corps (300 pts)'!$E$100:$E$193</definedName>
    <definedName name="Type" localSheetId="1">'Format Réduit (100 pts)'!$E$92:$E$187</definedName>
    <definedName name="Type" localSheetId="0">'Format Standard (200 pts)'!$E$89:$E$206</definedName>
    <definedName name="Type">#REF!</definedName>
    <definedName name="_xlnm.Print_Area" localSheetId="2">'Format en 4 Corps (300 pts)'!$A$1:$J$55</definedName>
    <definedName name="_xlnm.Print_Area" localSheetId="1">'Format Réduit (100 pts)'!$A$1:$J$46</definedName>
    <definedName name="_xlnm.Print_Area" localSheetId="0">'Format Standard (200 pts)'!$A$1:$J$44</definedName>
  </definedNames>
  <calcPr fullCalcOnLoad="1"/>
</workbook>
</file>

<file path=xl/sharedStrings.xml><?xml version="1.0" encoding="utf-8"?>
<sst xmlns="http://schemas.openxmlformats.org/spreadsheetml/2006/main" count="1121" uniqueCount="478">
  <si>
    <t>Nombre</t>
  </si>
  <si>
    <t>Type</t>
  </si>
  <si>
    <t>Budget</t>
  </si>
  <si>
    <t>Total</t>
  </si>
  <si>
    <t>Général</t>
  </si>
  <si>
    <t>Initiative</t>
  </si>
  <si>
    <t>Terrains</t>
  </si>
  <si>
    <t>Infanterie légère arc</t>
  </si>
  <si>
    <t>Infanterie légère arbalète</t>
  </si>
  <si>
    <t>Infanterie légère fronde</t>
  </si>
  <si>
    <t>Infanterie légère javelot</t>
  </si>
  <si>
    <t>Infanterie légère arme à feu</t>
  </si>
  <si>
    <t>Archer</t>
  </si>
  <si>
    <t>Archer arc long</t>
  </si>
  <si>
    <t>Arbalétrier</t>
  </si>
  <si>
    <t>Fantassin moyen</t>
  </si>
  <si>
    <t>Lancier moyen</t>
  </si>
  <si>
    <t>Fantassin lourd</t>
  </si>
  <si>
    <t>Lancier lourd</t>
  </si>
  <si>
    <t>Phalange</t>
  </si>
  <si>
    <t>Artillerie légère</t>
  </si>
  <si>
    <t>Cavalerie légère arc</t>
  </si>
  <si>
    <t>Cavalerie légère arbalète</t>
  </si>
  <si>
    <t>Cavalerie légère javelot</t>
  </si>
  <si>
    <t>Cavalerie légère impact</t>
  </si>
  <si>
    <t>Cavalerie moyenne</t>
  </si>
  <si>
    <t>Cavalerie moyenne impact</t>
  </si>
  <si>
    <t>Cavalerie moyenne arc</t>
  </si>
  <si>
    <t>Cavalerie lourde</t>
  </si>
  <si>
    <t>Cavalerie lourde impact</t>
  </si>
  <si>
    <t>Cavalerie lourde arc</t>
  </si>
  <si>
    <t>Char léger</t>
  </si>
  <si>
    <t>Char léger arc</t>
  </si>
  <si>
    <t>Char lourd</t>
  </si>
  <si>
    <t>Char lourd impact</t>
  </si>
  <si>
    <t>Cataphracte</t>
  </si>
  <si>
    <t>Char à faux</t>
  </si>
  <si>
    <t>Fantassin moyen impact</t>
  </si>
  <si>
    <t>Fantassin moyen impétueux</t>
  </si>
  <si>
    <t>Fantassin lourd impact</t>
  </si>
  <si>
    <t>Fantassin lourd impétueux</t>
  </si>
  <si>
    <t>Levée</t>
  </si>
  <si>
    <t>Cavalerie moyenne impétueuse</t>
  </si>
  <si>
    <t>Char lourd impétueux</t>
  </si>
  <si>
    <t>Chameau léger arc</t>
  </si>
  <si>
    <t>Chameau moyen arc</t>
  </si>
  <si>
    <t>Chameau moyen impétueux</t>
  </si>
  <si>
    <t>Chariot de guerre artillerie</t>
  </si>
  <si>
    <t>Ordinaire</t>
  </si>
  <si>
    <t>Compétent</t>
  </si>
  <si>
    <t>Brillant</t>
  </si>
  <si>
    <t>Stratège</t>
  </si>
  <si>
    <t>Médiocre</t>
  </si>
  <si>
    <t>Elite</t>
  </si>
  <si>
    <t>Plaine</t>
  </si>
  <si>
    <t>Montagne</t>
  </si>
  <si>
    <t>Forêt</t>
  </si>
  <si>
    <t>Désert</t>
  </si>
  <si>
    <t>Steppe</t>
  </si>
  <si>
    <t>Qualité</t>
  </si>
  <si>
    <t>Nom</t>
  </si>
  <si>
    <t>---------</t>
  </si>
  <si>
    <t>----------</t>
  </si>
  <si>
    <t>Allié</t>
  </si>
  <si>
    <t>Type de troupe</t>
  </si>
  <si>
    <t>Non fiable</t>
  </si>
  <si>
    <t>--------</t>
  </si>
  <si>
    <t>Liste</t>
  </si>
  <si>
    <t>Corps I</t>
  </si>
  <si>
    <t>Corps II</t>
  </si>
  <si>
    <t>Corps III</t>
  </si>
  <si>
    <t>-----------------</t>
  </si>
  <si>
    <t>Budget Total :</t>
  </si>
  <si>
    <t>Fortifications</t>
  </si>
  <si>
    <t>Camp fortifié</t>
  </si>
  <si>
    <t>Unités dans l'armée</t>
  </si>
  <si>
    <t>Data</t>
  </si>
  <si>
    <t>Cavalerie lourde impétueuse</t>
  </si>
  <si>
    <t>Cavalerie lourde impact arc</t>
  </si>
  <si>
    <t>Fantassin moyen arc</t>
  </si>
  <si>
    <t>Char léger impétueux</t>
  </si>
  <si>
    <t>Chariot de guerre sans tir</t>
  </si>
  <si>
    <t>Fantassin moyen support</t>
  </si>
  <si>
    <t>Fantassin moyen impact support</t>
  </si>
  <si>
    <t>Lancier moyen support</t>
  </si>
  <si>
    <t>Lancier lourd support</t>
  </si>
  <si>
    <t>Archer pavois</t>
  </si>
  <si>
    <t>Arbalétrier pavois</t>
  </si>
  <si>
    <t>Archer arc long pieux</t>
  </si>
  <si>
    <t>Chevalier moyen</t>
  </si>
  <si>
    <t>Chevalier moyen impact</t>
  </si>
  <si>
    <t>Chevalier moyen impétueux</t>
  </si>
  <si>
    <t>Chevalier lourd</t>
  </si>
  <si>
    <t>Chevalier lourd impact</t>
  </si>
  <si>
    <t>Chevalier lourd impétueux</t>
  </si>
  <si>
    <t>Valeur</t>
  </si>
  <si>
    <t>Inclus</t>
  </si>
  <si>
    <t>Inclus &amp; NF</t>
  </si>
  <si>
    <t>Inclus &amp; Allié</t>
  </si>
  <si>
    <t xml:space="preserve">½ Lancier moyen ½ Archer </t>
  </si>
  <si>
    <t>½ Lancier lourd ½ Archer</t>
  </si>
  <si>
    <t>½ Lancier lourd ½ Arbalétrier</t>
  </si>
  <si>
    <t>½ Lancier lourd ½ Archer arc long</t>
  </si>
  <si>
    <t>Historique des versions</t>
  </si>
  <si>
    <t>Défenses</t>
  </si>
  <si>
    <t>Date / option</t>
  </si>
  <si>
    <t>Description des troupes</t>
  </si>
  <si>
    <t>Cavalerie moyenne arbalète</t>
  </si>
  <si>
    <t>Cavalerie moyenne arme à feu</t>
  </si>
  <si>
    <t>Lancier moyen pavois</t>
  </si>
  <si>
    <t>Phalange pavois</t>
  </si>
  <si>
    <t>2.0</t>
  </si>
  <si>
    <t>Mediocre</t>
  </si>
  <si>
    <t>Normal</t>
  </si>
  <si>
    <t xml:space="preserve">Eléphant </t>
  </si>
  <si>
    <t>Fantassin lourd A2M</t>
  </si>
  <si>
    <t>Lancier lourd armure</t>
  </si>
  <si>
    <t>Lancier lourd armure support</t>
  </si>
  <si>
    <t>Fantassin lourd armure</t>
  </si>
  <si>
    <t>Fantassin lourd armure impact</t>
  </si>
  <si>
    <t>Fantassin lourd armure impact support</t>
  </si>
  <si>
    <t>-</t>
  </si>
  <si>
    <t xml:space="preserve">Artillerie lourde </t>
  </si>
  <si>
    <t>Eléphant artillerie</t>
  </si>
  <si>
    <t>Javelinier</t>
  </si>
  <si>
    <t>Fantassin lourd armure A2M</t>
  </si>
  <si>
    <t>Chevalier à pied</t>
  </si>
  <si>
    <t>Format réduit 100 pts</t>
  </si>
  <si>
    <t>Fantassin moyen atlatl</t>
  </si>
  <si>
    <t>Lancier moyen armure</t>
  </si>
  <si>
    <t>Fantassin moyen A2M</t>
  </si>
  <si>
    <t xml:space="preserve">Fantassin lourd support </t>
  </si>
  <si>
    <t>Fantassin lourd armure support</t>
  </si>
  <si>
    <t>Fantassin lourd armure A2M support</t>
  </si>
  <si>
    <t>Fantassin moyen impétueux support</t>
  </si>
  <si>
    <t>Lancier lourd pavois</t>
  </si>
  <si>
    <t>Levée sacrifiable</t>
  </si>
  <si>
    <t>Levée impétueuse</t>
  </si>
  <si>
    <t>Artillerie lourde mobile</t>
  </si>
  <si>
    <t>Mise à jour avec les budgets V2</t>
  </si>
  <si>
    <t>Cataphracte chameau</t>
  </si>
  <si>
    <t>Corps IV</t>
  </si>
  <si>
    <t>½ Lancier lourd ½ Arbalétrier + pavois</t>
  </si>
  <si>
    <t>Nb</t>
  </si>
  <si>
    <t>Nom du général</t>
  </si>
  <si>
    <t>Init</t>
  </si>
  <si>
    <t>Cavalerie légère arme à feu</t>
  </si>
  <si>
    <t>Cavalerie lourde arbalète</t>
  </si>
  <si>
    <t>Cavalerie lourde arme à feu</t>
  </si>
  <si>
    <t>Cavalerie moyenne impact arc</t>
  </si>
  <si>
    <t>Chameau moyen</t>
  </si>
  <si>
    <t>Chameau léger impact</t>
  </si>
  <si>
    <t>Chariot de guerre arc</t>
  </si>
  <si>
    <t>Chariot de guerre arbalète</t>
  </si>
  <si>
    <t>Chariot de guerre arme à feu</t>
  </si>
  <si>
    <t>Fantassin lourd A2M support</t>
  </si>
  <si>
    <t>Fantassin lourd impact support</t>
  </si>
  <si>
    <t>Fantassin lourd impétueux armure</t>
  </si>
  <si>
    <t>Fantassin moyen impétueux atlatl</t>
  </si>
  <si>
    <t>Fantassin moyen armure</t>
  </si>
  <si>
    <t>Fantassin moyen armure impact</t>
  </si>
  <si>
    <t>Fantassin moyen armure support</t>
  </si>
  <si>
    <t>Fantassin moyen A2M support</t>
  </si>
  <si>
    <t>Lancier moyen support pavois</t>
  </si>
  <si>
    <t>Lancier lourd support pavois</t>
  </si>
  <si>
    <t>½ Lancier moyen ½ Arbalétrier</t>
  </si>
  <si>
    <t xml:space="preserve">½ Fantassin moyen ½ Archer </t>
  </si>
  <si>
    <t>½ Fantassin moyen ½ Arbalétrier</t>
  </si>
  <si>
    <t>½ Fantassin lourd ½ Archer</t>
  </si>
  <si>
    <t>½ Fantassin lourd ½ Arbalétrier</t>
  </si>
  <si>
    <t>½ Fantassin lourd ½ Arbalétrier + pavois</t>
  </si>
  <si>
    <t>2.1</t>
  </si>
  <si>
    <t>Ajout des types de troupes manquant</t>
  </si>
  <si>
    <t>2.2</t>
  </si>
  <si>
    <t>Correction des formats en 100 et 300 pts</t>
  </si>
  <si>
    <t>Colonne1</t>
  </si>
  <si>
    <t>2.3</t>
  </si>
  <si>
    <t>Correction coût des chameaux et généraux dans le format en 4 corps</t>
  </si>
  <si>
    <t>2.4</t>
  </si>
  <si>
    <t>Allié :</t>
  </si>
  <si>
    <t>V2.4</t>
  </si>
  <si>
    <t>Sumer et Akkad</t>
  </si>
  <si>
    <t>Successeurs Sumériens</t>
  </si>
  <si>
    <t>Amorrites et Montagnards</t>
  </si>
  <si>
    <t>Elamites</t>
  </si>
  <si>
    <t>Anciens Assyriens et Babyloniens</t>
  </si>
  <si>
    <t>Babyloniens Kassites</t>
  </si>
  <si>
    <t>Assyriens</t>
  </si>
  <si>
    <t>Néo-Babyloniens</t>
  </si>
  <si>
    <t>Empire Assyrien et Sargonides</t>
  </si>
  <si>
    <t>Egyptiens Ancien et Moyen Empire</t>
  </si>
  <si>
    <t>Nubiens</t>
  </si>
  <si>
    <t>Libyens</t>
  </si>
  <si>
    <t>Hyksos</t>
  </si>
  <si>
    <t>Egyptiens Nouvel Empire</t>
  </si>
  <si>
    <t>Egyptiens Libyens</t>
  </si>
  <si>
    <t>Egyptiens Kushites</t>
  </si>
  <si>
    <t>Anciens Bédouins</t>
  </si>
  <si>
    <t>Cités Syriennes</t>
  </si>
  <si>
    <t>Etats du Golfe et d’Oman</t>
  </si>
  <si>
    <t>Hittites</t>
  </si>
  <si>
    <t>Hourrites du Mitanni</t>
  </si>
  <si>
    <t>Syrie, Canaan et Ougarit</t>
  </si>
  <si>
    <t>Anciens Hébreux</t>
  </si>
  <si>
    <t>Peuples de la mer</t>
  </si>
  <si>
    <t>Philistins</t>
  </si>
  <si>
    <t>Araméens et Néo-Hittites</t>
  </si>
  <si>
    <t>Urartu</t>
  </si>
  <si>
    <t>Mèdes</t>
  </si>
  <si>
    <t>Phrygiens</t>
  </si>
  <si>
    <t>Mycéniens</t>
  </si>
  <si>
    <t>Grecs époque Géométrique</t>
  </si>
  <si>
    <t>Phéniciens de Chypre</t>
  </si>
  <si>
    <t>Celtes</t>
  </si>
  <si>
    <t>Vallée de l’Indus</t>
  </si>
  <si>
    <t>Indiens Védiques</t>
  </si>
  <si>
    <t>Chinois Shang</t>
  </si>
  <si>
    <t>Chinois Printemps et  Automnes</t>
  </si>
  <si>
    <t>Premiers Macédoniens</t>
  </si>
  <si>
    <t>Alexandre Macédonien</t>
  </si>
  <si>
    <t>Alexandre le Grand</t>
  </si>
  <si>
    <t>Diadoques et Successeurs</t>
  </si>
  <si>
    <t>Séleucides</t>
  </si>
  <si>
    <t>Lagides</t>
  </si>
  <si>
    <t>Pyrrhus</t>
  </si>
  <si>
    <t>Derniers Macédoniens</t>
  </si>
  <si>
    <t>Bactriens et Indo-Grecs</t>
  </si>
  <si>
    <t>Tribus d’Italie</t>
  </si>
  <si>
    <t>Etrusques</t>
  </si>
  <si>
    <t>Romains Tulliens</t>
  </si>
  <si>
    <t>Syracuse</t>
  </si>
  <si>
    <t>Campanien, Lucanien, Apulien et Bruttien</t>
  </si>
  <si>
    <t>Romains Camille</t>
  </si>
  <si>
    <t>Romains de la République</t>
  </si>
  <si>
    <t>Anciens Carthaginois</t>
  </si>
  <si>
    <t>Carthaginois</t>
  </si>
  <si>
    <t>Numides</t>
  </si>
  <si>
    <t>Egyptiens Saitic</t>
  </si>
  <si>
    <t>Grecs de Cyrénaïque</t>
  </si>
  <si>
    <t>Kushites de Méroé</t>
  </si>
  <si>
    <t>Grecs classiques</t>
  </si>
  <si>
    <t>Grecs Hellénistiques</t>
  </si>
  <si>
    <t>Illyriens</t>
  </si>
  <si>
    <t>Thraces</t>
  </si>
  <si>
    <t>Perses Achéménides</t>
  </si>
  <si>
    <t>Lydiens</t>
  </si>
  <si>
    <t>Lyciens</t>
  </si>
  <si>
    <t>Bithyniens</t>
  </si>
  <si>
    <t>Perses Achéménides tardifs</t>
  </si>
  <si>
    <t>Cappadociens</t>
  </si>
  <si>
    <t>Royaume du Bosphore</t>
  </si>
  <si>
    <t>Arméniens</t>
  </si>
  <si>
    <t>Galates</t>
  </si>
  <si>
    <t>Pergame</t>
  </si>
  <si>
    <t>Araméens</t>
  </si>
  <si>
    <t>Premiers Arabes</t>
  </si>
  <si>
    <t>Scythes</t>
  </si>
  <si>
    <t>Sarmates</t>
  </si>
  <si>
    <t>Vietnamiens</t>
  </si>
  <si>
    <t>Indiens classiques</t>
  </si>
  <si>
    <t>Royaumes combattants</t>
  </si>
  <si>
    <t>Ch’iang Ti</t>
  </si>
  <si>
    <t>Romains du Triumvirat</t>
  </si>
  <si>
    <t>Spartacus</t>
  </si>
  <si>
    <t>Romains Haut Empire</t>
  </si>
  <si>
    <t>Romains Moyen Empire</t>
  </si>
  <si>
    <t>Romains Bas Empire</t>
  </si>
  <si>
    <t>Romains Patriciens</t>
  </si>
  <si>
    <t>Gaulois</t>
  </si>
  <si>
    <t>Anciens Espagnols</t>
  </si>
  <si>
    <t>Germains</t>
  </si>
  <si>
    <t>Daces et Carpes</t>
  </si>
  <si>
    <t>Visigoths</t>
  </si>
  <si>
    <t>Vandales</t>
  </si>
  <si>
    <t>Ostrogoths</t>
  </si>
  <si>
    <t>Gépides, Hérules et Taïfales</t>
  </si>
  <si>
    <t>Francs, Alamans, Burgondes, Suèves</t>
  </si>
  <si>
    <t>Visigoths en Espagne</t>
  </si>
  <si>
    <t>Anciens Bretons</t>
  </si>
  <si>
    <t>Calédoniens, Irlandais, Scots et Pictes</t>
  </si>
  <si>
    <t>Saxons, Angles, Frisons, Jutes</t>
  </si>
  <si>
    <t>Britto–Romains</t>
  </si>
  <si>
    <t>Parthes</t>
  </si>
  <si>
    <t>Juifs de Judée</t>
  </si>
  <si>
    <t>Commagène</t>
  </si>
  <si>
    <t>Mithridate</t>
  </si>
  <si>
    <t>Palmyre</t>
  </si>
  <si>
    <t>Kouchan</t>
  </si>
  <si>
    <t>Alains</t>
  </si>
  <si>
    <t>Perses Sassanides</t>
  </si>
  <si>
    <t>Huns</t>
  </si>
  <si>
    <t>Huns Hephtalites</t>
  </si>
  <si>
    <t>Blemmyes et Nobades</t>
  </si>
  <si>
    <t>Maures</t>
  </si>
  <si>
    <t>Royaume d’Aksoum</t>
  </si>
  <si>
    <t>Vandales en Afrique</t>
  </si>
  <si>
    <t>Hsiung-Nu</t>
  </si>
  <si>
    <t>Chinois Han</t>
  </si>
  <si>
    <t>Sien-Pei</t>
  </si>
  <si>
    <t>Chinois des Trois Royaumes</t>
  </si>
  <si>
    <t>Chinois des Dynasties Nord et Sud</t>
  </si>
  <si>
    <t>Indiens Tamouls</t>
  </si>
  <si>
    <t>Coréens des Trois Royaumes</t>
  </si>
  <si>
    <t>Japonais</t>
  </si>
  <si>
    <t>Emishis</t>
  </si>
  <si>
    <t>Byzantins Justinien</t>
  </si>
  <si>
    <t>Byzantins Maurice</t>
  </si>
  <si>
    <t>Byzantins Thématiques</t>
  </si>
  <si>
    <t>Byzantins Nicéphorien</t>
  </si>
  <si>
    <t>Principauté d’Arménie</t>
  </si>
  <si>
    <t>Arméniens Bagratides</t>
  </si>
  <si>
    <t>Conquête Arabe</t>
  </si>
  <si>
    <t>Arabes Omeyyades</t>
  </si>
  <si>
    <t>Arabes en Afrique du nord</t>
  </si>
  <si>
    <t>Arabes Andalous</t>
  </si>
  <si>
    <t>Arabes Abbassides</t>
  </si>
  <si>
    <t>Arabes en Inde</t>
  </si>
  <si>
    <t>Khurassaniens</t>
  </si>
  <si>
    <t>Egyptiens Toulounides et Ikhchidides</t>
  </si>
  <si>
    <t>Dynasties Bédouines</t>
  </si>
  <si>
    <t>Sogdiens et Cités d’Asie Centrale</t>
  </si>
  <si>
    <t>Turcs d’Asie Centrale</t>
  </si>
  <si>
    <t>Lombards</t>
  </si>
  <si>
    <t>Ostrogoths d’Italie</t>
  </si>
  <si>
    <t>Francs Mérovingiens</t>
  </si>
  <si>
    <t>Bretons d’Armorique</t>
  </si>
  <si>
    <t>Gallois</t>
  </si>
  <si>
    <t>Anglo-Saxons</t>
  </si>
  <si>
    <t>Espagnols Féodaux</t>
  </si>
  <si>
    <t>Francs Carolingiens</t>
  </si>
  <si>
    <t>Vikings et Leidang</t>
  </si>
  <si>
    <t>Irlandais Féodaux</t>
  </si>
  <si>
    <t>Ecossais pré-féodaux</t>
  </si>
  <si>
    <t>Slaves</t>
  </si>
  <si>
    <t>Avars</t>
  </si>
  <si>
    <t>Bulgares</t>
  </si>
  <si>
    <t>Khazars</t>
  </si>
  <si>
    <t>Serbo-croates</t>
  </si>
  <si>
    <t>Magyars</t>
  </si>
  <si>
    <t>Petchenègues</t>
  </si>
  <si>
    <t>Russes</t>
  </si>
  <si>
    <t>Chrétiens Nubiens</t>
  </si>
  <si>
    <t>Beja</t>
  </si>
  <si>
    <t>Birmans</t>
  </si>
  <si>
    <t>Indiens Hindous</t>
  </si>
  <si>
    <t>Chinois Sui et Tang</t>
  </si>
  <si>
    <t>Tibétains</t>
  </si>
  <si>
    <t>Empire Khmer et Champa</t>
  </si>
  <si>
    <t>Nan-Chao et Dali</t>
  </si>
  <si>
    <t>Chinois Tang et Cinq Dynasties</t>
  </si>
  <si>
    <t>Turcs Shatuo</t>
  </si>
  <si>
    <t>Mongols tribaux</t>
  </si>
  <si>
    <t>Francs et Normands</t>
  </si>
  <si>
    <t>Anglo-Danois</t>
  </si>
  <si>
    <t>Anglo-normands</t>
  </si>
  <si>
    <t>Français Féodaux</t>
  </si>
  <si>
    <t>Anglais Féodaux</t>
  </si>
  <si>
    <t>Ecossais Féodaux</t>
  </si>
  <si>
    <t>Anglo-Irlandais</t>
  </si>
  <si>
    <t>Ecossais des Iles et Highlanders</t>
  </si>
  <si>
    <t>Normands de Sicile</t>
  </si>
  <si>
    <t>Communes Italiennes</t>
  </si>
  <si>
    <t>Francs Impériaux</t>
  </si>
  <si>
    <t>Allemands Féodaux</t>
  </si>
  <si>
    <t>Byzantins Comnène</t>
  </si>
  <si>
    <t>Arméniens de Cilicie</t>
  </si>
  <si>
    <t>Croisés</t>
  </si>
  <si>
    <t>Croisés Tardifs</t>
  </si>
  <si>
    <t>Francs de Chypre</t>
  </si>
  <si>
    <t>Empire Latin d’Orient</t>
  </si>
  <si>
    <t>Ordre de St Jean</t>
  </si>
  <si>
    <t>Bouyides</t>
  </si>
  <si>
    <t>Dynasties Kurdes</t>
  </si>
  <si>
    <t>Ghaznévides</t>
  </si>
  <si>
    <t>Egyptiens Fatimides</t>
  </si>
  <si>
    <t>Turcs Seldjoukides</t>
  </si>
  <si>
    <t>Berbères</t>
  </si>
  <si>
    <t>Syriens</t>
  </si>
  <si>
    <t>Ghurides</t>
  </si>
  <si>
    <t>Egyptiens Ayyubides</t>
  </si>
  <si>
    <t>Khorezmiens</t>
  </si>
  <si>
    <t>Empires Sahéliens</t>
  </si>
  <si>
    <t>Touaregs</t>
  </si>
  <si>
    <t>Polonais féodaux</t>
  </si>
  <si>
    <t>Hongrois Féodaux</t>
  </si>
  <si>
    <t>Georgiens</t>
  </si>
  <si>
    <t>Russes féodaux</t>
  </si>
  <si>
    <t>Coumans</t>
  </si>
  <si>
    <t>Prussiens et Estoniens</t>
  </si>
  <si>
    <t>Chevaliers Teutoniques</t>
  </si>
  <si>
    <t>Samouraïs</t>
  </si>
  <si>
    <t>Kithan-Liao</t>
  </si>
  <si>
    <t>Coréens Koryo</t>
  </si>
  <si>
    <t>Vietnamiens médiévaux</t>
  </si>
  <si>
    <t>Chinois Song</t>
  </si>
  <si>
    <t>Xi-Xia</t>
  </si>
  <si>
    <t>Jurchen-Chin</t>
  </si>
  <si>
    <t>Qara-Khitan</t>
  </si>
  <si>
    <t>Empire Mongol</t>
  </si>
  <si>
    <t>Royaume de Grenade</t>
  </si>
  <si>
    <t>Suisses</t>
  </si>
  <si>
    <t>Scandinaves Médiévaux</t>
  </si>
  <si>
    <t>Ecossais Médiévaux</t>
  </si>
  <si>
    <t>Irlandais Médiévaux</t>
  </si>
  <si>
    <t>Condottieres Italiens</t>
  </si>
  <si>
    <t>Anglais Guerre de cent ans</t>
  </si>
  <si>
    <t>Français Guerre de cent ans</t>
  </si>
  <si>
    <t>Allemands Médiévaux</t>
  </si>
  <si>
    <t>Espagnols Médiévaux</t>
  </si>
  <si>
    <t>Navarre</t>
  </si>
  <si>
    <t>Grandes Compagnies</t>
  </si>
  <si>
    <t>Bourguignons</t>
  </si>
  <si>
    <t>Flamands</t>
  </si>
  <si>
    <t>Gallois Médiévaux</t>
  </si>
  <si>
    <t>Ordonnance Française</t>
  </si>
  <si>
    <t>Ordonnance Bourguignonne</t>
  </si>
  <si>
    <t>Guerre des Roses</t>
  </si>
  <si>
    <t>Lithuaniens</t>
  </si>
  <si>
    <t>Hongrois Médiévaux</t>
  </si>
  <si>
    <t>Russes Moscovites</t>
  </si>
  <si>
    <t>Horde d’Or</t>
  </si>
  <si>
    <t>Polonais Médiévaux</t>
  </si>
  <si>
    <t>Hussite</t>
  </si>
  <si>
    <t>Empire Serbe</t>
  </si>
  <si>
    <t>Bulgares Tardifs</t>
  </si>
  <si>
    <t>Byzantins Tardifs</t>
  </si>
  <si>
    <t>Turcomans</t>
  </si>
  <si>
    <t>Turcs Ottomans</t>
  </si>
  <si>
    <t>Compagnie Catalane</t>
  </si>
  <si>
    <t>Valaques et Moldaves</t>
  </si>
  <si>
    <t>Albanais</t>
  </si>
  <si>
    <t>Empire Ottoman</t>
  </si>
  <si>
    <t>Byzance assiégée</t>
  </si>
  <si>
    <t>Mamelouks</t>
  </si>
  <si>
    <t>Perses Islamiques</t>
  </si>
  <si>
    <t>Mongols Ilkhanides</t>
  </si>
  <si>
    <t>Mongols des Steppes</t>
  </si>
  <si>
    <t>Jalayirides</t>
  </si>
  <si>
    <t>Timourides</t>
  </si>
  <si>
    <t>Turcomans Mouton Noir - Mouton Blanc</t>
  </si>
  <si>
    <t>Sultanat de Delhi</t>
  </si>
  <si>
    <t>Indonésiens et Malaisiens</t>
  </si>
  <si>
    <t>Siam</t>
  </si>
  <si>
    <t>Chinois Yuan</t>
  </si>
  <si>
    <t>Samourai Tardifs</t>
  </si>
  <si>
    <t>Chinois Ming</t>
  </si>
  <si>
    <t>Coréens Yi</t>
  </si>
  <si>
    <t>Mayas</t>
  </si>
  <si>
    <t>Zapotèques et Mixtèques</t>
  </si>
  <si>
    <t>Toltèques</t>
  </si>
  <si>
    <t>Chinantèques</t>
  </si>
  <si>
    <t>Tarasques</t>
  </si>
  <si>
    <t>Aztèques</t>
  </si>
  <si>
    <t>Texcalas</t>
  </si>
  <si>
    <t>Incas</t>
  </si>
  <si>
    <t>Chancas</t>
  </si>
  <si>
    <t>Chimus</t>
  </si>
  <si>
    <t>Tupis</t>
  </si>
  <si>
    <t>Mapuches</t>
  </si>
  <si>
    <t>Chichimèques</t>
  </si>
  <si>
    <t>Pueblos</t>
  </si>
  <si>
    <t>Indiens des forêts</t>
  </si>
  <si>
    <t>Indiens du Mississipi</t>
  </si>
  <si>
    <t>Indiens des plaines</t>
  </si>
  <si>
    <t xml:space="preserve">      V 2.4</t>
  </si>
  <si>
    <t>Correction coût des fantassin moyens arc et ajout des armées</t>
  </si>
  <si>
    <t>Arthur</t>
  </si>
  <si>
    <t>cavalerie arthurienne</t>
  </si>
  <si>
    <t>Lancelot</t>
  </si>
  <si>
    <t>Tristan</t>
  </si>
  <si>
    <t>Arthur*</t>
  </si>
  <si>
    <t>mercenaires irlandais</t>
  </si>
  <si>
    <t>archers</t>
  </si>
  <si>
    <t>infanterie légère</t>
  </si>
  <si>
    <t>cavalerie lourde</t>
  </si>
  <si>
    <t>cavaliers sur poney</t>
  </si>
  <si>
    <t>lanciers moyens</t>
  </si>
  <si>
    <t>lanciers lourds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</si>
</sst>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55">
    <font>
      <sz val="10"/>
      <name val="Verdana"/>
      <family val="0"/>
    </font>
    <font>
      <b/>
      <sz val="18"/>
      <name val="Verdana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color indexed="9"/>
      <name val="Bookman Old Style"/>
      <family val="1"/>
    </font>
    <font>
      <sz val="12"/>
      <color indexed="9"/>
      <name val="Bookman Old Style"/>
      <family val="1"/>
    </font>
    <font>
      <b/>
      <sz val="10"/>
      <name val="Verdana"/>
      <family val="2"/>
    </font>
    <font>
      <sz val="10"/>
      <color indexed="9"/>
      <name val="Verdana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9"/>
      <name val="Bookman Old Style"/>
      <family val="1"/>
    </font>
    <font>
      <sz val="10"/>
      <color indexed="9"/>
      <name val="Bookman Old Style"/>
      <family val="1"/>
    </font>
    <font>
      <b/>
      <sz val="11"/>
      <color indexed="9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1"/>
      <color indexed="9"/>
      <name val="Verdana"/>
      <family val="0"/>
    </font>
    <font>
      <sz val="11"/>
      <name val="Verdana"/>
      <family val="0"/>
    </font>
    <font>
      <sz val="11"/>
      <color indexed="9"/>
      <name val="Bookman Old Style"/>
      <family val="1"/>
    </font>
    <font>
      <sz val="8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4" fillId="33" borderId="27" xfId="0" applyFont="1" applyFill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>
      <alignment horizontal="center" vertical="center"/>
    </xf>
    <xf numFmtId="0" fontId="4" fillId="33" borderId="29" xfId="0" applyFont="1" applyFill="1" applyBorder="1" applyAlignment="1">
      <alignment horizontal="left"/>
    </xf>
    <xf numFmtId="0" fontId="3" fillId="0" borderId="24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0" fillId="0" borderId="0" xfId="0" applyAlignment="1" quotePrefix="1">
      <alignment horizontal="center"/>
    </xf>
    <xf numFmtId="0" fontId="6" fillId="0" borderId="0" xfId="0" applyFont="1" applyAlignment="1">
      <alignment horizontal="center"/>
    </xf>
    <xf numFmtId="0" fontId="8" fillId="0" borderId="31" xfId="0" applyFont="1" applyBorder="1" applyAlignment="1" applyProtection="1">
      <alignment horizontal="center"/>
      <protection locked="0"/>
    </xf>
    <xf numFmtId="164" fontId="8" fillId="0" borderId="28" xfId="0" applyNumberFormat="1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164" fontId="8" fillId="0" borderId="22" xfId="0" applyNumberFormat="1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64" fontId="8" fillId="0" borderId="24" xfId="0" applyNumberFormat="1" applyFont="1" applyBorder="1" applyAlignment="1">
      <alignment horizontal="left" vertical="center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23" xfId="0" applyFont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left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0" borderId="31" xfId="0" applyFont="1" applyBorder="1" applyAlignment="1" applyProtection="1">
      <alignment horizontal="center"/>
      <protection locked="0"/>
    </xf>
    <xf numFmtId="164" fontId="13" fillId="0" borderId="28" xfId="0" applyNumberFormat="1" applyFont="1" applyBorder="1" applyAlignment="1">
      <alignment horizontal="center" vertical="center"/>
    </xf>
    <xf numFmtId="0" fontId="12" fillId="33" borderId="29" xfId="0" applyFont="1" applyFill="1" applyBorder="1" applyAlignment="1">
      <alignment horizontal="left"/>
    </xf>
    <xf numFmtId="0" fontId="1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164" fontId="13" fillId="0" borderId="22" xfId="0" applyNumberFormat="1" applyFont="1" applyBorder="1" applyAlignment="1">
      <alignment horizontal="left" vertical="center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164" fontId="13" fillId="0" borderId="24" xfId="0" applyNumberFormat="1" applyFont="1" applyBorder="1" applyAlignment="1">
      <alignment horizontal="left" vertical="center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>
      <alignment vertical="center"/>
    </xf>
    <xf numFmtId="0" fontId="12" fillId="33" borderId="27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26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3" fillId="34" borderId="15" xfId="0" applyFont="1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" fontId="16" fillId="0" borderId="0" xfId="0" applyNumberFormat="1" applyFont="1" applyAlignment="1">
      <alignment/>
    </xf>
    <xf numFmtId="0" fontId="13" fillId="34" borderId="15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35" xfId="0" applyFont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>
      <alignment horizontal="center"/>
    </xf>
    <xf numFmtId="0" fontId="14" fillId="0" borderId="23" xfId="0" applyFont="1" applyBorder="1" applyAlignment="1" applyProtection="1">
      <alignment horizontal="center"/>
      <protection locked="0"/>
    </xf>
    <xf numFmtId="0" fontId="13" fillId="34" borderId="12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2" xfId="0" applyFont="1" applyBorder="1" applyAlignment="1" applyProtection="1">
      <alignment vertical="center"/>
      <protection locked="0"/>
    </xf>
    <xf numFmtId="0" fontId="12" fillId="33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3" fillId="34" borderId="38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3" fillId="0" borderId="33" xfId="0" applyFont="1" applyBorder="1" applyAlignment="1" applyProtection="1">
      <alignment vertical="center"/>
      <protection locked="0"/>
    </xf>
    <xf numFmtId="0" fontId="14" fillId="0" borderId="35" xfId="0" applyFont="1" applyBorder="1" applyAlignment="1" applyProtection="1">
      <alignment vertical="center"/>
      <protection locked="0"/>
    </xf>
    <xf numFmtId="0" fontId="13" fillId="34" borderId="16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40" xfId="0" applyFont="1" applyBorder="1" applyAlignment="1" applyProtection="1">
      <alignment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3" fillId="34" borderId="42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4" fillId="0" borderId="36" xfId="0" applyFont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0" fontId="14" fillId="0" borderId="24" xfId="0" applyFont="1" applyBorder="1" applyAlignment="1">
      <alignment horizontal="center" vertical="center"/>
    </xf>
    <xf numFmtId="0" fontId="12" fillId="33" borderId="36" xfId="0" applyFont="1" applyFill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3" fillId="34" borderId="44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4" fillId="0" borderId="40" xfId="0" applyFont="1" applyBorder="1" applyAlignment="1" applyProtection="1" quotePrefix="1">
      <alignment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13" fillId="34" borderId="42" xfId="0" applyFont="1" applyFill="1" applyBorder="1" applyAlignment="1">
      <alignment vertical="center"/>
    </xf>
    <xf numFmtId="0" fontId="13" fillId="34" borderId="43" xfId="0" applyFont="1" applyFill="1" applyBorder="1" applyAlignment="1">
      <alignment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/>
    </xf>
    <xf numFmtId="0" fontId="15" fillId="33" borderId="29" xfId="0" applyFont="1" applyFill="1" applyBorder="1" applyAlignment="1">
      <alignment horizontal="center"/>
    </xf>
    <xf numFmtId="0" fontId="14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 vertical="center"/>
    </xf>
    <xf numFmtId="0" fontId="14" fillId="0" borderId="3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37" xfId="0" applyFont="1" applyBorder="1" applyAlignment="1" applyProtection="1">
      <alignment horizontal="left" vertical="center"/>
      <protection locked="0"/>
    </xf>
    <xf numFmtId="0" fontId="14" fillId="0" borderId="46" xfId="0" applyFont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horizontal="center"/>
    </xf>
    <xf numFmtId="0" fontId="3" fillId="0" borderId="23" xfId="0" applyFont="1" applyBorder="1" applyAlignment="1" applyProtection="1">
      <alignment horizontal="center"/>
      <protection locked="0"/>
    </xf>
    <xf numFmtId="0" fontId="2" fillId="34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 applyProtection="1">
      <alignment vertical="center"/>
      <protection locked="0"/>
    </xf>
    <xf numFmtId="0" fontId="4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3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2" fillId="34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vertical="center"/>
      <protection locked="0"/>
    </xf>
    <xf numFmtId="0" fontId="4" fillId="33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2" fillId="34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0" borderId="40" xfId="0" applyFont="1" applyBorder="1" applyAlignment="1" applyProtection="1" quotePrefix="1">
      <alignment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34" borderId="42" xfId="0" applyFont="1" applyFill="1" applyBorder="1" applyAlignment="1">
      <alignment vertical="center"/>
    </xf>
    <xf numFmtId="0" fontId="2" fillId="34" borderId="43" xfId="0" applyFont="1" applyFill="1" applyBorder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10" fillId="33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0" fontId="8" fillId="34" borderId="16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vertical="center"/>
      <protection locked="0"/>
    </xf>
    <xf numFmtId="0" fontId="8" fillId="34" borderId="12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33" borderId="36" xfId="0" applyFont="1" applyFill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8" fillId="34" borderId="4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34" borderId="42" xfId="0" applyFont="1" applyFill="1" applyBorder="1" applyAlignment="1">
      <alignment vertical="center"/>
    </xf>
    <xf numFmtId="0" fontId="8" fillId="34" borderId="43" xfId="0" applyFont="1" applyFill="1" applyBorder="1" applyAlignment="1">
      <alignment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390525</xdr:colOff>
      <xdr:row>7</xdr:row>
      <xdr:rowOff>0</xdr:rowOff>
    </xdr:to>
    <xdr:pic>
      <xdr:nvPicPr>
        <xdr:cNvPr id="1" name="Picture 1" descr="min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33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523875</xdr:colOff>
      <xdr:row>7</xdr:row>
      <xdr:rowOff>19050</xdr:rowOff>
    </xdr:to>
    <xdr:pic>
      <xdr:nvPicPr>
        <xdr:cNvPr id="1" name="Picture 1" descr="min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66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47625</xdr:rowOff>
    </xdr:from>
    <xdr:to>
      <xdr:col>1</xdr:col>
      <xdr:colOff>704850</xdr:colOff>
      <xdr:row>6</xdr:row>
      <xdr:rowOff>152400</xdr:rowOff>
    </xdr:to>
    <xdr:pic>
      <xdr:nvPicPr>
        <xdr:cNvPr id="1" name="Picture 1" descr="min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e1" displayName="Liste1" ref="E91:E209" comment="" totalsRowShown="0">
  <autoFilter ref="E91:E209"/>
  <tableColumns count="1">
    <tableColumn id="1" name="Colonne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9"/>
  <sheetViews>
    <sheetView tabSelected="1" zoomScalePageLayoutView="0" workbookViewId="0" topLeftCell="A10">
      <selection activeCell="B29" sqref="B29:D29"/>
    </sheetView>
  </sheetViews>
  <sheetFormatPr defaultColWidth="11.00390625" defaultRowHeight="12.75"/>
  <cols>
    <col min="1" max="1" width="10.625" style="0" customWidth="1"/>
    <col min="2" max="2" width="16.625" style="0" customWidth="1"/>
    <col min="3" max="3" width="12.625" style="0" customWidth="1"/>
    <col min="4" max="4" width="6.625" style="0" customWidth="1"/>
    <col min="5" max="6" width="18.625" style="0" customWidth="1"/>
    <col min="7" max="7" width="12.625" style="0" customWidth="1"/>
    <col min="8" max="9" width="6.625" style="0" customWidth="1"/>
    <col min="10" max="10" width="12.625" style="0" customWidth="1"/>
    <col min="33" max="33" width="32.125" style="0" customWidth="1"/>
  </cols>
  <sheetData>
    <row r="1" spans="1:10" ht="7.5" customHeight="1" thickBot="1">
      <c r="A1" s="2"/>
      <c r="B1" s="2"/>
      <c r="C1" s="2"/>
      <c r="D1" s="2"/>
      <c r="E1" s="2"/>
      <c r="F1" s="3"/>
      <c r="G1" s="3"/>
      <c r="H1" s="3"/>
      <c r="I1" s="3"/>
      <c r="J1" s="3"/>
    </row>
    <row r="2" spans="1:10" ht="15" customHeight="1" thickTop="1">
      <c r="A2" s="2"/>
      <c r="B2" s="2"/>
      <c r="C2" s="92" t="s">
        <v>67</v>
      </c>
      <c r="D2" s="141" t="s">
        <v>60</v>
      </c>
      <c r="E2" s="141"/>
      <c r="F2" s="141"/>
      <c r="G2" s="141" t="s">
        <v>105</v>
      </c>
      <c r="H2" s="141"/>
      <c r="I2" s="141"/>
      <c r="J2" s="93" t="s">
        <v>5</v>
      </c>
    </row>
    <row r="3" spans="1:10" ht="15" customHeight="1" thickBot="1">
      <c r="A3" s="2"/>
      <c r="B3" s="2"/>
      <c r="C3" s="94">
        <v>101</v>
      </c>
      <c r="D3" s="176" t="str">
        <f>IF($C3&lt;&gt;"",VLOOKUP(C3,Armees!$A$1:$B$283,2,FALSE),"")</f>
        <v>Britto–Romains</v>
      </c>
      <c r="E3" s="176"/>
      <c r="F3" s="176"/>
      <c r="G3" s="142" t="s">
        <v>470</v>
      </c>
      <c r="H3" s="142"/>
      <c r="I3" s="142"/>
      <c r="J3" s="95">
        <f>SUM(IF(G10="Compétent",1,IF(G10="Brillant",2,IF(G10="Stratège",2,0))),IF(G22="Compétent",1,IF(G22="Brillant",2,IF(G22="Stratège",2,0))),IF(G34="Compétent",1,IF(G34="Brillant",2,IF(G34="Stratège",2,0))))/2+IF(G10="Stratège",1,IF(G22="Stratège",1,IF(G34="Stratège",1,0)))</f>
        <v>2</v>
      </c>
    </row>
    <row r="4" spans="1:10" ht="9.75" customHeight="1" thickBot="1" thickTop="1">
      <c r="A4" s="2"/>
      <c r="B4" s="2"/>
      <c r="C4" s="43"/>
      <c r="D4" s="43"/>
      <c r="E4" s="44"/>
      <c r="F4" s="44"/>
      <c r="G4" s="45"/>
      <c r="H4" s="45"/>
      <c r="I4" s="45"/>
      <c r="J4" s="46"/>
    </row>
    <row r="5" spans="1:13" ht="15" customHeight="1" thickTop="1">
      <c r="A5" s="2"/>
      <c r="B5" s="2"/>
      <c r="C5" s="183" t="s">
        <v>6</v>
      </c>
      <c r="D5" s="184"/>
      <c r="E5" s="184"/>
      <c r="F5" s="96" t="s">
        <v>104</v>
      </c>
      <c r="G5" s="97" t="s">
        <v>0</v>
      </c>
      <c r="H5" s="182" t="s">
        <v>2</v>
      </c>
      <c r="I5" s="182"/>
      <c r="J5" s="98" t="s">
        <v>3</v>
      </c>
      <c r="L5" s="38"/>
      <c r="M5" s="38"/>
    </row>
    <row r="6" spans="1:13" ht="15" customHeight="1">
      <c r="A6" s="2"/>
      <c r="B6" s="2"/>
      <c r="C6" s="185" t="s">
        <v>54</v>
      </c>
      <c r="D6" s="186"/>
      <c r="E6" s="100" t="s">
        <v>56</v>
      </c>
      <c r="F6" s="101" t="s">
        <v>74</v>
      </c>
      <c r="G6" s="102">
        <v>0</v>
      </c>
      <c r="H6" s="181">
        <v>8</v>
      </c>
      <c r="I6" s="160"/>
      <c r="J6" s="103">
        <f>H6*G6</f>
        <v>0</v>
      </c>
      <c r="L6" s="38"/>
      <c r="M6" s="39"/>
    </row>
    <row r="7" spans="2:13" ht="15" customHeight="1" thickBot="1">
      <c r="B7" s="134" t="s">
        <v>180</v>
      </c>
      <c r="C7" s="173" t="s">
        <v>55</v>
      </c>
      <c r="D7" s="174"/>
      <c r="E7" s="104" t="s">
        <v>62</v>
      </c>
      <c r="F7" s="105" t="s">
        <v>73</v>
      </c>
      <c r="G7" s="106">
        <v>0</v>
      </c>
      <c r="H7" s="174">
        <v>1</v>
      </c>
      <c r="I7" s="167"/>
      <c r="J7" s="107">
        <f>H7*G7</f>
        <v>0</v>
      </c>
      <c r="L7" s="38"/>
      <c r="M7" s="38"/>
    </row>
    <row r="8" ht="6" customHeight="1" thickBot="1" thickTop="1"/>
    <row r="9" spans="1:10" s="112" customFormat="1" ht="15" customHeight="1" thickTop="1">
      <c r="A9" s="108" t="s">
        <v>68</v>
      </c>
      <c r="B9" s="109"/>
      <c r="C9" s="109"/>
      <c r="D9" s="109"/>
      <c r="E9" s="168" t="s">
        <v>144</v>
      </c>
      <c r="F9" s="169"/>
      <c r="G9" s="110" t="s">
        <v>95</v>
      </c>
      <c r="H9" s="146" t="s">
        <v>1</v>
      </c>
      <c r="I9" s="147"/>
      <c r="J9" s="111" t="s">
        <v>2</v>
      </c>
    </row>
    <row r="10" spans="1:10" s="112" customFormat="1" ht="12.75" customHeight="1" thickBot="1">
      <c r="A10" s="113"/>
      <c r="B10" s="177"/>
      <c r="C10" s="177"/>
      <c r="D10" s="178"/>
      <c r="E10" s="152" t="s">
        <v>466</v>
      </c>
      <c r="F10" s="153"/>
      <c r="G10" s="100" t="s">
        <v>50</v>
      </c>
      <c r="H10" s="148" t="s">
        <v>62</v>
      </c>
      <c r="I10" s="149"/>
      <c r="J10" s="114">
        <f>VLOOKUP(G10,I89:J94,2,FALSE)+VLOOKUP(H10,M89:N94,2,FALSE)</f>
        <v>8</v>
      </c>
    </row>
    <row r="11" spans="1:10" s="112" customFormat="1" ht="12.75" customHeight="1" thickBot="1" thickTop="1">
      <c r="A11" s="115" t="s">
        <v>0</v>
      </c>
      <c r="B11" s="179" t="s">
        <v>106</v>
      </c>
      <c r="C11" s="143"/>
      <c r="D11" s="180"/>
      <c r="E11" s="154" t="s">
        <v>64</v>
      </c>
      <c r="F11" s="155"/>
      <c r="G11" s="117" t="s">
        <v>59</v>
      </c>
      <c r="H11" s="150" t="s">
        <v>2</v>
      </c>
      <c r="I11" s="151"/>
      <c r="J11" s="118" t="s">
        <v>3</v>
      </c>
    </row>
    <row r="12" spans="1:10" s="112" customFormat="1" ht="12.75" customHeight="1" thickTop="1">
      <c r="A12" s="119">
        <v>3</v>
      </c>
      <c r="B12" s="187" t="s">
        <v>467</v>
      </c>
      <c r="C12" s="188"/>
      <c r="D12" s="189"/>
      <c r="E12" s="156" t="s">
        <v>29</v>
      </c>
      <c r="F12" s="156"/>
      <c r="G12" s="120" t="s">
        <v>53</v>
      </c>
      <c r="H12" s="157">
        <f aca="true" t="shared" si="0" ref="H12:H18">IF(G12="Elite",VLOOKUP(E12,$E$89:$H$206,4,FALSE),IF(G12="Médiocre",VLOOKUP(E12,$E$89:$H$206,2,FALSE),VLOOKUP(E12,$E$89:$H$206,3,FALSE)))</f>
        <v>13</v>
      </c>
      <c r="I12" s="157"/>
      <c r="J12" s="121">
        <f aca="true" t="shared" si="1" ref="J12:J18">A12*H12</f>
        <v>39</v>
      </c>
    </row>
    <row r="13" spans="1:10" s="112" customFormat="1" ht="12.75" customHeight="1">
      <c r="A13" s="99">
        <v>1</v>
      </c>
      <c r="B13" s="158" t="s">
        <v>475</v>
      </c>
      <c r="C13" s="190"/>
      <c r="D13" s="159"/>
      <c r="E13" s="145" t="s">
        <v>23</v>
      </c>
      <c r="F13" s="145"/>
      <c r="G13" s="100" t="s">
        <v>52</v>
      </c>
      <c r="H13" s="160">
        <f t="shared" si="0"/>
        <v>4</v>
      </c>
      <c r="I13" s="160"/>
      <c r="J13" s="122">
        <f t="shared" si="1"/>
        <v>4</v>
      </c>
    </row>
    <row r="14" spans="1:10" s="112" customFormat="1" ht="12.75" customHeight="1">
      <c r="A14" s="99">
        <v>2</v>
      </c>
      <c r="B14" s="158" t="s">
        <v>472</v>
      </c>
      <c r="C14" s="191"/>
      <c r="D14" s="192"/>
      <c r="E14" s="158" t="s">
        <v>7</v>
      </c>
      <c r="F14" s="159"/>
      <c r="G14" s="100" t="s">
        <v>62</v>
      </c>
      <c r="H14" s="160">
        <f t="shared" si="0"/>
        <v>4</v>
      </c>
      <c r="I14" s="160"/>
      <c r="J14" s="122">
        <f t="shared" si="1"/>
        <v>8</v>
      </c>
    </row>
    <row r="15" spans="1:10" s="112" customFormat="1" ht="12.75" customHeight="1">
      <c r="A15" s="99"/>
      <c r="B15" s="158"/>
      <c r="C15" s="191"/>
      <c r="D15" s="192"/>
      <c r="E15" s="158" t="s">
        <v>71</v>
      </c>
      <c r="F15" s="159"/>
      <c r="G15" s="100" t="s">
        <v>62</v>
      </c>
      <c r="H15" s="160">
        <f t="shared" si="0"/>
        <v>0</v>
      </c>
      <c r="I15" s="160"/>
      <c r="J15" s="122">
        <f t="shared" si="1"/>
        <v>0</v>
      </c>
    </row>
    <row r="16" spans="1:10" s="112" customFormat="1" ht="12.75" customHeight="1">
      <c r="A16" s="99"/>
      <c r="B16" s="158"/>
      <c r="C16" s="190"/>
      <c r="D16" s="159"/>
      <c r="E16" s="145" t="s">
        <v>71</v>
      </c>
      <c r="F16" s="145"/>
      <c r="G16" s="100" t="s">
        <v>66</v>
      </c>
      <c r="H16" s="160">
        <f t="shared" si="0"/>
        <v>0</v>
      </c>
      <c r="I16" s="160"/>
      <c r="J16" s="122">
        <f t="shared" si="1"/>
        <v>0</v>
      </c>
    </row>
    <row r="17" spans="1:10" s="112" customFormat="1" ht="12.75" customHeight="1">
      <c r="A17" s="99"/>
      <c r="B17" s="158"/>
      <c r="C17" s="190"/>
      <c r="D17" s="159"/>
      <c r="E17" s="145" t="s">
        <v>71</v>
      </c>
      <c r="F17" s="145"/>
      <c r="G17" s="100" t="s">
        <v>66</v>
      </c>
      <c r="H17" s="160">
        <f t="shared" si="0"/>
        <v>0</v>
      </c>
      <c r="I17" s="160"/>
      <c r="J17" s="122">
        <f t="shared" si="1"/>
        <v>0</v>
      </c>
    </row>
    <row r="18" spans="1:12" s="112" customFormat="1" ht="12.75" customHeight="1" thickBot="1">
      <c r="A18" s="99"/>
      <c r="B18" s="138"/>
      <c r="C18" s="139"/>
      <c r="D18" s="140"/>
      <c r="E18" s="145" t="s">
        <v>71</v>
      </c>
      <c r="F18" s="145"/>
      <c r="G18" s="100" t="s">
        <v>66</v>
      </c>
      <c r="H18" s="167">
        <f t="shared" si="0"/>
        <v>0</v>
      </c>
      <c r="I18" s="167"/>
      <c r="J18" s="122">
        <f t="shared" si="1"/>
        <v>0</v>
      </c>
      <c r="L18" s="123"/>
    </row>
    <row r="19" spans="1:10" s="112" customFormat="1" ht="12.75" customHeight="1" thickBot="1" thickTop="1">
      <c r="A19" s="124">
        <f>SUM(A12:A18)</f>
        <v>6</v>
      </c>
      <c r="B19" s="125"/>
      <c r="C19" s="125"/>
      <c r="D19" s="125"/>
      <c r="E19" s="143"/>
      <c r="F19" s="144"/>
      <c r="G19" s="116"/>
      <c r="H19" s="170"/>
      <c r="I19" s="171"/>
      <c r="J19" s="118">
        <f>SUM(J12:J18)+J10</f>
        <v>59</v>
      </c>
    </row>
    <row r="20" s="112" customFormat="1" ht="6" customHeight="1" thickBot="1" thickTop="1"/>
    <row r="21" spans="1:10" s="112" customFormat="1" ht="15" customHeight="1" thickTop="1">
      <c r="A21" s="108" t="s">
        <v>69</v>
      </c>
      <c r="B21" s="109"/>
      <c r="C21" s="109"/>
      <c r="D21" s="109"/>
      <c r="E21" s="168" t="s">
        <v>144</v>
      </c>
      <c r="F21" s="169"/>
      <c r="G21" s="110" t="s">
        <v>95</v>
      </c>
      <c r="H21" s="146" t="s">
        <v>1</v>
      </c>
      <c r="I21" s="147"/>
      <c r="J21" s="111" t="s">
        <v>2</v>
      </c>
    </row>
    <row r="22" spans="1:10" s="112" customFormat="1" ht="12.75" customHeight="1" thickBot="1">
      <c r="A22" s="113"/>
      <c r="B22" s="177"/>
      <c r="C22" s="177"/>
      <c r="D22" s="178"/>
      <c r="E22" s="152" t="s">
        <v>468</v>
      </c>
      <c r="F22" s="153"/>
      <c r="G22" s="100" t="s">
        <v>49</v>
      </c>
      <c r="H22" s="148" t="s">
        <v>62</v>
      </c>
      <c r="I22" s="149"/>
      <c r="J22" s="114">
        <f>VLOOKUP(G22,I89:J94,2,FALSE)+VLOOKUP(H22,M89:N94,2,FALSE)</f>
        <v>4</v>
      </c>
    </row>
    <row r="23" spans="1:10" s="112" customFormat="1" ht="12.75" customHeight="1" thickBot="1" thickTop="1">
      <c r="A23" s="115" t="s">
        <v>0</v>
      </c>
      <c r="B23" s="179" t="s">
        <v>106</v>
      </c>
      <c r="C23" s="143"/>
      <c r="D23" s="180"/>
      <c r="E23" s="154" t="s">
        <v>64</v>
      </c>
      <c r="F23" s="155"/>
      <c r="G23" s="117" t="s">
        <v>59</v>
      </c>
      <c r="H23" s="163" t="s">
        <v>2</v>
      </c>
      <c r="I23" s="164"/>
      <c r="J23" s="118" t="s">
        <v>3</v>
      </c>
    </row>
    <row r="24" spans="1:10" s="112" customFormat="1" ht="12.75" customHeight="1" thickTop="1">
      <c r="A24" s="119">
        <v>4</v>
      </c>
      <c r="B24" s="187" t="s">
        <v>477</v>
      </c>
      <c r="C24" s="188"/>
      <c r="D24" s="189"/>
      <c r="E24" s="165" t="s">
        <v>18</v>
      </c>
      <c r="F24" s="166"/>
      <c r="G24" s="120" t="s">
        <v>62</v>
      </c>
      <c r="H24" s="160">
        <f aca="true" t="shared" si="2" ref="H24:H30">IF(G24="Elite",VLOOKUP(E24,$E$89:$H$206,4,FALSE),IF(G24="Médiocre",VLOOKUP(E24,$E$89:$H$206,2,FALSE),VLOOKUP(E24,$E$89:$H$206,3,FALSE)))</f>
        <v>8</v>
      </c>
      <c r="I24" s="160"/>
      <c r="J24" s="121">
        <f aca="true" t="shared" si="3" ref="J24:J30">A24*H24</f>
        <v>32</v>
      </c>
    </row>
    <row r="25" spans="1:10" s="112" customFormat="1" ht="12.75" customHeight="1">
      <c r="A25" s="131">
        <v>3</v>
      </c>
      <c r="B25" s="158" t="s">
        <v>471</v>
      </c>
      <c r="C25" s="194"/>
      <c r="D25" s="193"/>
      <c r="E25" s="158" t="s">
        <v>38</v>
      </c>
      <c r="F25" s="193"/>
      <c r="G25" s="132" t="s">
        <v>62</v>
      </c>
      <c r="H25" s="160">
        <f t="shared" si="2"/>
        <v>7</v>
      </c>
      <c r="I25" s="160"/>
      <c r="J25" s="122">
        <f t="shared" si="3"/>
        <v>21</v>
      </c>
    </row>
    <row r="26" spans="1:10" s="112" customFormat="1" ht="12.75" customHeight="1">
      <c r="A26" s="131"/>
      <c r="B26" s="158"/>
      <c r="C26" s="194"/>
      <c r="D26" s="193"/>
      <c r="E26" s="158" t="s">
        <v>71</v>
      </c>
      <c r="F26" s="193"/>
      <c r="G26" s="132" t="s">
        <v>62</v>
      </c>
      <c r="H26" s="160">
        <f t="shared" si="2"/>
        <v>0</v>
      </c>
      <c r="I26" s="160"/>
      <c r="J26" s="122">
        <f t="shared" si="3"/>
        <v>0</v>
      </c>
    </row>
    <row r="27" spans="1:10" s="112" customFormat="1" ht="12.75" customHeight="1">
      <c r="A27" s="99">
        <v>2</v>
      </c>
      <c r="B27" s="158" t="s">
        <v>473</v>
      </c>
      <c r="C27" s="190"/>
      <c r="D27" s="159"/>
      <c r="E27" s="172" t="s">
        <v>10</v>
      </c>
      <c r="F27" s="162"/>
      <c r="G27" s="100" t="s">
        <v>66</v>
      </c>
      <c r="H27" s="160">
        <f t="shared" si="2"/>
        <v>4</v>
      </c>
      <c r="I27" s="160"/>
      <c r="J27" s="122">
        <f t="shared" si="3"/>
        <v>8</v>
      </c>
    </row>
    <row r="28" spans="1:10" s="112" customFormat="1" ht="12.75" customHeight="1">
      <c r="A28" s="99"/>
      <c r="B28" s="158"/>
      <c r="C28" s="190"/>
      <c r="D28" s="159"/>
      <c r="E28" s="161" t="s">
        <v>71</v>
      </c>
      <c r="F28" s="162"/>
      <c r="G28" s="100" t="s">
        <v>62</v>
      </c>
      <c r="H28" s="160">
        <f t="shared" si="2"/>
        <v>0</v>
      </c>
      <c r="I28" s="160"/>
      <c r="J28" s="122">
        <f t="shared" si="3"/>
        <v>0</v>
      </c>
    </row>
    <row r="29" spans="1:10" s="112" customFormat="1" ht="12.75" customHeight="1">
      <c r="A29" s="99"/>
      <c r="B29" s="158"/>
      <c r="C29" s="190"/>
      <c r="D29" s="159"/>
      <c r="E29" s="161" t="s">
        <v>71</v>
      </c>
      <c r="F29" s="162"/>
      <c r="G29" s="100" t="s">
        <v>66</v>
      </c>
      <c r="H29" s="160">
        <f t="shared" si="2"/>
        <v>0</v>
      </c>
      <c r="I29" s="160"/>
      <c r="J29" s="122">
        <f t="shared" si="3"/>
        <v>0</v>
      </c>
    </row>
    <row r="30" spans="1:10" s="112" customFormat="1" ht="12.75" customHeight="1" thickBot="1">
      <c r="A30" s="99"/>
      <c r="B30" s="138"/>
      <c r="C30" s="139"/>
      <c r="D30" s="140"/>
      <c r="E30" s="161" t="s">
        <v>71</v>
      </c>
      <c r="F30" s="162"/>
      <c r="G30" s="126" t="s">
        <v>66</v>
      </c>
      <c r="H30" s="160">
        <f t="shared" si="2"/>
        <v>0</v>
      </c>
      <c r="I30" s="160"/>
      <c r="J30" s="122">
        <f t="shared" si="3"/>
        <v>0</v>
      </c>
    </row>
    <row r="31" spans="1:10" s="112" customFormat="1" ht="12.75" customHeight="1" thickBot="1" thickTop="1">
      <c r="A31" s="124">
        <f>SUM(A24:A30)</f>
        <v>9</v>
      </c>
      <c r="B31" s="125"/>
      <c r="C31" s="125"/>
      <c r="D31" s="125"/>
      <c r="E31" s="143"/>
      <c r="F31" s="144"/>
      <c r="G31" s="116"/>
      <c r="H31" s="175"/>
      <c r="I31" s="164"/>
      <c r="J31" s="118">
        <f>SUM(J24:J30)+J22</f>
        <v>65</v>
      </c>
    </row>
    <row r="32" s="112" customFormat="1" ht="6" customHeight="1" thickBot="1" thickTop="1"/>
    <row r="33" spans="1:10" s="112" customFormat="1" ht="15" customHeight="1" thickTop="1">
      <c r="A33" s="108" t="s">
        <v>70</v>
      </c>
      <c r="B33" s="109"/>
      <c r="C33" s="109"/>
      <c r="D33" s="109"/>
      <c r="E33" s="168" t="s">
        <v>144</v>
      </c>
      <c r="F33" s="169"/>
      <c r="G33" s="110" t="s">
        <v>95</v>
      </c>
      <c r="H33" s="146" t="s">
        <v>1</v>
      </c>
      <c r="I33" s="147"/>
      <c r="J33" s="111" t="s">
        <v>2</v>
      </c>
    </row>
    <row r="34" spans="1:10" s="112" customFormat="1" ht="15" customHeight="1" thickBot="1">
      <c r="A34" s="113" t="s">
        <v>179</v>
      </c>
      <c r="B34" s="177"/>
      <c r="C34" s="177"/>
      <c r="D34" s="178"/>
      <c r="E34" s="152" t="s">
        <v>469</v>
      </c>
      <c r="F34" s="153"/>
      <c r="G34" s="100" t="s">
        <v>49</v>
      </c>
      <c r="H34" s="148" t="s">
        <v>62</v>
      </c>
      <c r="I34" s="149"/>
      <c r="J34" s="114">
        <f>VLOOKUP(G34,I89:J94,2,FALSE)+VLOOKUP(H34,M89:N94,2,FALSE)</f>
        <v>4</v>
      </c>
    </row>
    <row r="35" spans="1:10" s="112" customFormat="1" ht="12.75" customHeight="1" thickBot="1" thickTop="1">
      <c r="A35" s="115" t="s">
        <v>0</v>
      </c>
      <c r="B35" s="179" t="s">
        <v>106</v>
      </c>
      <c r="C35" s="143"/>
      <c r="D35" s="180"/>
      <c r="E35" s="154" t="s">
        <v>64</v>
      </c>
      <c r="F35" s="155"/>
      <c r="G35" s="117" t="s">
        <v>59</v>
      </c>
      <c r="H35" s="163" t="s">
        <v>2</v>
      </c>
      <c r="I35" s="164"/>
      <c r="J35" s="118" t="s">
        <v>3</v>
      </c>
    </row>
    <row r="36" spans="1:10" s="112" customFormat="1" ht="12.75" customHeight="1" thickTop="1">
      <c r="A36" s="119">
        <v>1</v>
      </c>
      <c r="B36" s="187" t="s">
        <v>467</v>
      </c>
      <c r="C36" s="188"/>
      <c r="D36" s="189"/>
      <c r="E36" s="156" t="s">
        <v>29</v>
      </c>
      <c r="F36" s="156"/>
      <c r="G36" s="120" t="s">
        <v>53</v>
      </c>
      <c r="H36" s="160">
        <f aca="true" t="shared" si="4" ref="H36:H41">IF(G36="Elite",VLOOKUP(E36,$E$89:$H$206,4,FALSE),IF(G36="Médiocre",VLOOKUP(E36,$E$89:$H$206,2,FALSE),VLOOKUP(E36,$E$89:$H$206,3,FALSE)))</f>
        <v>13</v>
      </c>
      <c r="I36" s="160"/>
      <c r="J36" s="121">
        <f aca="true" t="shared" si="5" ref="J36:J41">A36*H36</f>
        <v>13</v>
      </c>
    </row>
    <row r="37" spans="1:10" s="112" customFormat="1" ht="12.75" customHeight="1">
      <c r="A37" s="131">
        <v>1</v>
      </c>
      <c r="B37" s="158" t="s">
        <v>474</v>
      </c>
      <c r="C37" s="194"/>
      <c r="D37" s="193"/>
      <c r="E37" s="158" t="s">
        <v>28</v>
      </c>
      <c r="F37" s="193"/>
      <c r="G37" s="132" t="s">
        <v>62</v>
      </c>
      <c r="H37" s="160">
        <f t="shared" si="4"/>
        <v>10</v>
      </c>
      <c r="I37" s="160"/>
      <c r="J37" s="122">
        <f t="shared" si="5"/>
        <v>10</v>
      </c>
    </row>
    <row r="38" spans="1:10" s="112" customFormat="1" ht="12.75" customHeight="1">
      <c r="A38" s="99">
        <v>1</v>
      </c>
      <c r="B38" s="158" t="s">
        <v>475</v>
      </c>
      <c r="C38" s="190"/>
      <c r="D38" s="159"/>
      <c r="E38" s="145" t="s">
        <v>23</v>
      </c>
      <c r="F38" s="145"/>
      <c r="G38" s="100" t="s">
        <v>52</v>
      </c>
      <c r="H38" s="160">
        <f t="shared" si="4"/>
        <v>4</v>
      </c>
      <c r="I38" s="160"/>
      <c r="J38" s="122">
        <f t="shared" si="5"/>
        <v>4</v>
      </c>
    </row>
    <row r="39" spans="1:10" s="112" customFormat="1" ht="12.75" customHeight="1">
      <c r="A39" s="99">
        <v>3</v>
      </c>
      <c r="B39" s="158" t="s">
        <v>476</v>
      </c>
      <c r="C39" s="190"/>
      <c r="D39" s="159"/>
      <c r="E39" s="161" t="s">
        <v>16</v>
      </c>
      <c r="F39" s="162"/>
      <c r="G39" s="100" t="s">
        <v>66</v>
      </c>
      <c r="H39" s="160">
        <f t="shared" si="4"/>
        <v>7</v>
      </c>
      <c r="I39" s="160"/>
      <c r="J39" s="122">
        <f t="shared" si="5"/>
        <v>21</v>
      </c>
    </row>
    <row r="40" spans="1:10" s="112" customFormat="1" ht="12.75" customHeight="1">
      <c r="A40" s="99">
        <v>3</v>
      </c>
      <c r="B40" s="158" t="s">
        <v>477</v>
      </c>
      <c r="C40" s="190"/>
      <c r="D40" s="159"/>
      <c r="E40" s="161" t="s">
        <v>18</v>
      </c>
      <c r="F40" s="162"/>
      <c r="G40" s="100" t="s">
        <v>66</v>
      </c>
      <c r="H40" s="160">
        <f t="shared" si="4"/>
        <v>8</v>
      </c>
      <c r="I40" s="160"/>
      <c r="J40" s="122">
        <f t="shared" si="5"/>
        <v>24</v>
      </c>
    </row>
    <row r="41" spans="1:10" s="112" customFormat="1" ht="12.75" customHeight="1" thickBot="1">
      <c r="A41" s="99"/>
      <c r="B41" s="138"/>
      <c r="C41" s="139"/>
      <c r="D41" s="140"/>
      <c r="E41" s="161" t="s">
        <v>71</v>
      </c>
      <c r="F41" s="162"/>
      <c r="G41" s="126" t="s">
        <v>66</v>
      </c>
      <c r="H41" s="160">
        <f t="shared" si="4"/>
        <v>0</v>
      </c>
      <c r="I41" s="160"/>
      <c r="J41" s="122">
        <f t="shared" si="5"/>
        <v>0</v>
      </c>
    </row>
    <row r="42" spans="1:10" s="112" customFormat="1" ht="12.75" customHeight="1" thickBot="1" thickTop="1">
      <c r="A42" s="124">
        <f>SUM(A36:A41)</f>
        <v>9</v>
      </c>
      <c r="B42" s="125"/>
      <c r="C42" s="125"/>
      <c r="D42" s="125"/>
      <c r="E42" s="143"/>
      <c r="F42" s="144"/>
      <c r="G42" s="116"/>
      <c r="H42" s="175"/>
      <c r="I42" s="164"/>
      <c r="J42" s="118">
        <f>SUM(J36:J41)+J34</f>
        <v>76</v>
      </c>
    </row>
    <row r="43" s="112" customFormat="1" ht="6" customHeight="1" thickBot="1" thickTop="1"/>
    <row r="44" spans="1:10" s="112" customFormat="1" ht="15" customHeight="1" thickBot="1" thickTop="1">
      <c r="A44" s="127">
        <f>SUM(A42+A31+A19)</f>
        <v>24</v>
      </c>
      <c r="B44" s="128" t="s">
        <v>75</v>
      </c>
      <c r="C44" s="129"/>
      <c r="D44" s="129"/>
      <c r="E44" s="128"/>
      <c r="F44" s="129"/>
      <c r="G44" s="129"/>
      <c r="H44" s="129" t="s">
        <v>72</v>
      </c>
      <c r="I44" s="129"/>
      <c r="J44" s="130">
        <f>SUM(J42+J31+J19+J6+J7)</f>
        <v>200</v>
      </c>
    </row>
    <row r="45" ht="13.5" thickTop="1"/>
    <row r="86" ht="12.75" hidden="1"/>
    <row r="87" spans="1:8" ht="12.75" hidden="1">
      <c r="A87" t="s">
        <v>76</v>
      </c>
      <c r="E87" s="27" t="s">
        <v>1</v>
      </c>
      <c r="F87" s="51" t="s">
        <v>112</v>
      </c>
      <c r="G87" s="51" t="s">
        <v>113</v>
      </c>
      <c r="H87" s="51" t="s">
        <v>53</v>
      </c>
    </row>
    <row r="88" spans="6:8" ht="12.75" hidden="1">
      <c r="F88" s="3"/>
      <c r="G88" s="3"/>
      <c r="H88" s="3"/>
    </row>
    <row r="89" spans="5:15" ht="12.75" hidden="1">
      <c r="E89" s="1" t="s">
        <v>71</v>
      </c>
      <c r="F89" s="3"/>
      <c r="G89" s="3"/>
      <c r="H89" s="3"/>
      <c r="I89" t="s">
        <v>48</v>
      </c>
      <c r="J89">
        <v>0</v>
      </c>
      <c r="K89" t="s">
        <v>54</v>
      </c>
      <c r="M89" t="s">
        <v>63</v>
      </c>
      <c r="N89">
        <v>-4</v>
      </c>
      <c r="O89" s="1" t="s">
        <v>62</v>
      </c>
    </row>
    <row r="90" spans="5:15" ht="12.75" hidden="1">
      <c r="E90" t="s">
        <v>7</v>
      </c>
      <c r="F90" s="3">
        <v>3</v>
      </c>
      <c r="G90" s="3">
        <v>4</v>
      </c>
      <c r="H90" s="3">
        <v>5</v>
      </c>
      <c r="I90" t="s">
        <v>49</v>
      </c>
      <c r="J90">
        <v>4</v>
      </c>
      <c r="K90" t="s">
        <v>56</v>
      </c>
      <c r="M90" t="s">
        <v>65</v>
      </c>
      <c r="N90">
        <v>-4</v>
      </c>
      <c r="O90" t="s">
        <v>53</v>
      </c>
    </row>
    <row r="91" spans="5:15" ht="12.75" hidden="1">
      <c r="E91" t="s">
        <v>8</v>
      </c>
      <c r="F91" s="3">
        <v>3</v>
      </c>
      <c r="G91" s="3">
        <v>4</v>
      </c>
      <c r="H91" s="3">
        <v>5</v>
      </c>
      <c r="I91" t="s">
        <v>50</v>
      </c>
      <c r="J91">
        <v>8</v>
      </c>
      <c r="K91" t="s">
        <v>55</v>
      </c>
      <c r="M91" t="s">
        <v>96</v>
      </c>
      <c r="N91">
        <v>-4</v>
      </c>
      <c r="O91" t="s">
        <v>52</v>
      </c>
    </row>
    <row r="92" spans="5:14" ht="12.75" hidden="1">
      <c r="E92" t="s">
        <v>9</v>
      </c>
      <c r="F92" s="3">
        <v>3</v>
      </c>
      <c r="G92" s="3">
        <v>4</v>
      </c>
      <c r="H92" s="3">
        <v>5</v>
      </c>
      <c r="I92" t="s">
        <v>51</v>
      </c>
      <c r="J92">
        <v>14</v>
      </c>
      <c r="K92" t="s">
        <v>58</v>
      </c>
      <c r="M92" t="s">
        <v>98</v>
      </c>
      <c r="N92">
        <v>-8</v>
      </c>
    </row>
    <row r="93" spans="5:14" ht="12.75" hidden="1">
      <c r="E93" t="s">
        <v>10</v>
      </c>
      <c r="F93" s="3">
        <v>3</v>
      </c>
      <c r="G93" s="3">
        <v>4</v>
      </c>
      <c r="H93" s="3">
        <v>5</v>
      </c>
      <c r="I93" s="1" t="s">
        <v>61</v>
      </c>
      <c r="J93">
        <v>0</v>
      </c>
      <c r="K93" t="s">
        <v>57</v>
      </c>
      <c r="M93" t="s">
        <v>97</v>
      </c>
      <c r="N93">
        <v>-8</v>
      </c>
    </row>
    <row r="94" spans="5:14" ht="12.75" hidden="1">
      <c r="E94" t="s">
        <v>11</v>
      </c>
      <c r="F94" s="3">
        <v>3</v>
      </c>
      <c r="G94" s="3">
        <v>4</v>
      </c>
      <c r="H94" s="3">
        <v>5</v>
      </c>
      <c r="K94" s="1" t="s">
        <v>62</v>
      </c>
      <c r="M94" s="1" t="s">
        <v>62</v>
      </c>
      <c r="N94">
        <v>0</v>
      </c>
    </row>
    <row r="95" spans="5:13" ht="12.75" hidden="1">
      <c r="E95" t="s">
        <v>12</v>
      </c>
      <c r="F95" s="3">
        <v>5</v>
      </c>
      <c r="G95" s="3">
        <v>7</v>
      </c>
      <c r="H95" s="3">
        <v>9</v>
      </c>
      <c r="M95">
        <v>0</v>
      </c>
    </row>
    <row r="96" spans="5:13" ht="12.75" hidden="1">
      <c r="E96" t="s">
        <v>86</v>
      </c>
      <c r="F96" s="3">
        <v>6</v>
      </c>
      <c r="G96" s="3">
        <v>8</v>
      </c>
      <c r="H96" s="3">
        <v>10</v>
      </c>
      <c r="M96">
        <v>1</v>
      </c>
    </row>
    <row r="97" spans="5:8" ht="12.75" hidden="1">
      <c r="E97" t="s">
        <v>14</v>
      </c>
      <c r="F97" s="3">
        <v>5</v>
      </c>
      <c r="G97" s="3">
        <v>7</v>
      </c>
      <c r="H97" s="3">
        <v>9</v>
      </c>
    </row>
    <row r="98" spans="5:8" ht="12.75" hidden="1">
      <c r="E98" t="s">
        <v>87</v>
      </c>
      <c r="F98" s="3">
        <v>6</v>
      </c>
      <c r="G98" s="3">
        <v>8</v>
      </c>
      <c r="H98" s="3">
        <v>10</v>
      </c>
    </row>
    <row r="99" spans="5:8" ht="12.75" hidden="1">
      <c r="E99" t="s">
        <v>13</v>
      </c>
      <c r="F99" s="3">
        <v>7</v>
      </c>
      <c r="G99" s="3">
        <v>9</v>
      </c>
      <c r="H99" s="3">
        <v>11</v>
      </c>
    </row>
    <row r="100" spans="5:8" ht="12.75" hidden="1">
      <c r="E100" t="s">
        <v>88</v>
      </c>
      <c r="F100" s="3">
        <v>8</v>
      </c>
      <c r="G100" s="3">
        <v>10</v>
      </c>
      <c r="H100" s="3">
        <v>12</v>
      </c>
    </row>
    <row r="101" spans="5:8" ht="12.75" hidden="1">
      <c r="E101" t="s">
        <v>124</v>
      </c>
      <c r="F101" s="3">
        <v>5</v>
      </c>
      <c r="G101" s="3">
        <v>7</v>
      </c>
      <c r="H101" s="3">
        <v>9</v>
      </c>
    </row>
    <row r="102" spans="5:8" ht="12.75" hidden="1">
      <c r="E102" t="s">
        <v>99</v>
      </c>
      <c r="F102" s="3">
        <v>7</v>
      </c>
      <c r="G102" s="3">
        <v>9</v>
      </c>
      <c r="H102" s="3">
        <v>11</v>
      </c>
    </row>
    <row r="103" spans="5:8" ht="12.75" hidden="1">
      <c r="E103" t="s">
        <v>165</v>
      </c>
      <c r="F103" s="3">
        <v>7</v>
      </c>
      <c r="G103" s="3">
        <v>9</v>
      </c>
      <c r="H103" s="3">
        <v>11</v>
      </c>
    </row>
    <row r="104" spans="5:8" ht="12.75" hidden="1">
      <c r="E104" t="s">
        <v>166</v>
      </c>
      <c r="F104" s="3">
        <v>7</v>
      </c>
      <c r="G104" s="3">
        <v>9</v>
      </c>
      <c r="H104" s="3">
        <v>11</v>
      </c>
    </row>
    <row r="105" spans="5:8" ht="12.75" hidden="1">
      <c r="E105" t="s">
        <v>167</v>
      </c>
      <c r="F105" s="3">
        <v>7</v>
      </c>
      <c r="G105" s="3">
        <v>9</v>
      </c>
      <c r="H105" s="3">
        <v>11</v>
      </c>
    </row>
    <row r="106" spans="5:8" ht="12.75" hidden="1">
      <c r="E106" t="s">
        <v>100</v>
      </c>
      <c r="F106" s="3">
        <v>8</v>
      </c>
      <c r="G106" s="3">
        <v>10</v>
      </c>
      <c r="H106" s="3">
        <v>12</v>
      </c>
    </row>
    <row r="107" spans="5:8" ht="12.75" hidden="1">
      <c r="E107" t="s">
        <v>101</v>
      </c>
      <c r="F107" s="3">
        <v>8</v>
      </c>
      <c r="G107" s="3">
        <v>10</v>
      </c>
      <c r="H107" s="3">
        <v>12</v>
      </c>
    </row>
    <row r="108" spans="5:8" ht="12.75" hidden="1">
      <c r="E108" t="s">
        <v>142</v>
      </c>
      <c r="F108" s="3">
        <v>9</v>
      </c>
      <c r="G108" s="3">
        <v>11</v>
      </c>
      <c r="H108" s="3">
        <v>13</v>
      </c>
    </row>
    <row r="109" spans="5:8" ht="12.75" hidden="1">
      <c r="E109" t="s">
        <v>102</v>
      </c>
      <c r="F109" s="3">
        <v>10</v>
      </c>
      <c r="G109" s="3">
        <v>12</v>
      </c>
      <c r="H109" s="3">
        <v>14</v>
      </c>
    </row>
    <row r="110" spans="5:8" ht="12.75" hidden="1">
      <c r="E110" t="s">
        <v>168</v>
      </c>
      <c r="F110" s="3">
        <v>8</v>
      </c>
      <c r="G110" s="3">
        <v>10</v>
      </c>
      <c r="H110" s="3">
        <v>12</v>
      </c>
    </row>
    <row r="111" spans="5:8" ht="12.75" hidden="1">
      <c r="E111" t="s">
        <v>169</v>
      </c>
      <c r="F111" s="3">
        <v>8</v>
      </c>
      <c r="G111" s="3">
        <v>10</v>
      </c>
      <c r="H111" s="3">
        <v>12</v>
      </c>
    </row>
    <row r="112" spans="5:8" ht="12.75" hidden="1">
      <c r="E112" t="s">
        <v>170</v>
      </c>
      <c r="F112" s="3">
        <v>9</v>
      </c>
      <c r="G112" s="3">
        <v>11</v>
      </c>
      <c r="H112" s="3">
        <v>13</v>
      </c>
    </row>
    <row r="113" spans="5:8" ht="12.75" hidden="1">
      <c r="E113" t="s">
        <v>15</v>
      </c>
      <c r="F113" s="3">
        <v>5</v>
      </c>
      <c r="G113" s="3">
        <v>7</v>
      </c>
      <c r="H113" s="3">
        <v>9</v>
      </c>
    </row>
    <row r="114" spans="5:8" ht="12.75" hidden="1">
      <c r="E114" t="s">
        <v>159</v>
      </c>
      <c r="F114" s="3">
        <v>7</v>
      </c>
      <c r="G114" s="3">
        <v>9</v>
      </c>
      <c r="H114" s="3">
        <v>11</v>
      </c>
    </row>
    <row r="115" spans="5:8" ht="12.75" hidden="1">
      <c r="E115" t="s">
        <v>37</v>
      </c>
      <c r="F115" s="3">
        <v>6</v>
      </c>
      <c r="G115" s="3">
        <v>8</v>
      </c>
      <c r="H115" s="3">
        <v>10</v>
      </c>
    </row>
    <row r="116" spans="5:8" ht="12.75" hidden="1">
      <c r="E116" t="s">
        <v>160</v>
      </c>
      <c r="F116" s="3">
        <v>8</v>
      </c>
      <c r="G116" s="3">
        <v>10</v>
      </c>
      <c r="H116" s="3">
        <v>12</v>
      </c>
    </row>
    <row r="117" spans="5:8" ht="12.75" hidden="1">
      <c r="E117" t="s">
        <v>130</v>
      </c>
      <c r="F117" s="3">
        <v>6</v>
      </c>
      <c r="G117" s="3">
        <v>8</v>
      </c>
      <c r="H117" s="3">
        <v>10</v>
      </c>
    </row>
    <row r="118" spans="5:8" ht="12.75" hidden="1">
      <c r="E118" t="s">
        <v>82</v>
      </c>
      <c r="F118" s="3">
        <v>6</v>
      </c>
      <c r="G118" s="3">
        <v>8</v>
      </c>
      <c r="H118" s="3">
        <v>10</v>
      </c>
    </row>
    <row r="119" spans="5:8" ht="12.75" hidden="1">
      <c r="E119" t="s">
        <v>162</v>
      </c>
      <c r="F119" s="3">
        <v>7</v>
      </c>
      <c r="G119" s="3">
        <v>9</v>
      </c>
      <c r="H119" s="3">
        <v>11</v>
      </c>
    </row>
    <row r="120" spans="5:8" ht="12.75" hidden="1">
      <c r="E120" t="s">
        <v>161</v>
      </c>
      <c r="F120" s="3">
        <v>8</v>
      </c>
      <c r="G120" s="3">
        <v>10</v>
      </c>
      <c r="H120" s="3">
        <v>12</v>
      </c>
    </row>
    <row r="121" spans="5:8" ht="12.75" hidden="1">
      <c r="E121" t="s">
        <v>83</v>
      </c>
      <c r="F121" s="3">
        <v>7</v>
      </c>
      <c r="G121" s="3">
        <v>9</v>
      </c>
      <c r="H121" s="3">
        <v>11</v>
      </c>
    </row>
    <row r="122" spans="5:8" ht="12.75" hidden="1">
      <c r="E122" t="s">
        <v>38</v>
      </c>
      <c r="F122" s="3">
        <v>5</v>
      </c>
      <c r="G122" s="3">
        <v>7</v>
      </c>
      <c r="H122" s="3">
        <v>9</v>
      </c>
    </row>
    <row r="123" spans="5:8" ht="12.75" hidden="1">
      <c r="E123" t="s">
        <v>134</v>
      </c>
      <c r="F123" s="3">
        <v>6</v>
      </c>
      <c r="G123" s="3">
        <v>8</v>
      </c>
      <c r="H123" s="3">
        <v>10</v>
      </c>
    </row>
    <row r="124" spans="5:8" ht="12.75" hidden="1">
      <c r="E124" t="s">
        <v>79</v>
      </c>
      <c r="F124" s="3">
        <v>8</v>
      </c>
      <c r="G124" s="3">
        <v>10</v>
      </c>
      <c r="H124" s="3">
        <v>12</v>
      </c>
    </row>
    <row r="125" spans="5:8" ht="12.75" hidden="1">
      <c r="E125" t="s">
        <v>128</v>
      </c>
      <c r="F125" s="3">
        <v>6</v>
      </c>
      <c r="G125" s="3">
        <v>8</v>
      </c>
      <c r="H125" s="3">
        <v>10</v>
      </c>
    </row>
    <row r="126" spans="5:8" ht="12.75" hidden="1">
      <c r="E126" t="s">
        <v>158</v>
      </c>
      <c r="F126" s="3">
        <v>7</v>
      </c>
      <c r="G126" s="3">
        <v>9</v>
      </c>
      <c r="H126" s="3">
        <v>11</v>
      </c>
    </row>
    <row r="127" spans="5:8" ht="12.75" hidden="1">
      <c r="E127" t="s">
        <v>16</v>
      </c>
      <c r="F127" s="3">
        <v>5</v>
      </c>
      <c r="G127" s="3">
        <v>7</v>
      </c>
      <c r="H127" s="3">
        <v>9</v>
      </c>
    </row>
    <row r="128" spans="5:8" ht="12.75" hidden="1">
      <c r="E128" t="s">
        <v>109</v>
      </c>
      <c r="F128" s="3">
        <v>6</v>
      </c>
      <c r="G128" s="3">
        <v>8</v>
      </c>
      <c r="H128" s="3">
        <v>10</v>
      </c>
    </row>
    <row r="129" spans="5:8" ht="12.75" hidden="1">
      <c r="E129" t="s">
        <v>84</v>
      </c>
      <c r="F129" s="3">
        <v>6</v>
      </c>
      <c r="G129" s="3">
        <v>8</v>
      </c>
      <c r="H129" s="3">
        <v>10</v>
      </c>
    </row>
    <row r="130" spans="5:8" ht="12.75" hidden="1">
      <c r="E130" t="s">
        <v>163</v>
      </c>
      <c r="F130" s="3">
        <v>7</v>
      </c>
      <c r="G130" s="3">
        <v>9</v>
      </c>
      <c r="H130" s="3">
        <v>11</v>
      </c>
    </row>
    <row r="131" spans="5:8" ht="12.75" hidden="1">
      <c r="E131" t="s">
        <v>129</v>
      </c>
      <c r="F131" s="3">
        <v>7</v>
      </c>
      <c r="G131" s="3">
        <v>9</v>
      </c>
      <c r="H131" s="3">
        <v>11</v>
      </c>
    </row>
    <row r="132" spans="5:8" ht="12.75" hidden="1">
      <c r="E132" t="s">
        <v>17</v>
      </c>
      <c r="F132" s="3">
        <v>6</v>
      </c>
      <c r="G132" s="3">
        <v>8</v>
      </c>
      <c r="H132" s="3">
        <v>10</v>
      </c>
    </row>
    <row r="133" spans="5:8" ht="12.75" hidden="1">
      <c r="E133" t="s">
        <v>39</v>
      </c>
      <c r="F133" s="3">
        <v>7</v>
      </c>
      <c r="G133" s="3">
        <v>9</v>
      </c>
      <c r="H133" s="3">
        <v>11</v>
      </c>
    </row>
    <row r="134" spans="5:8" ht="12.75" hidden="1">
      <c r="E134" t="s">
        <v>156</v>
      </c>
      <c r="F134" s="3">
        <v>8</v>
      </c>
      <c r="G134" s="3">
        <v>10</v>
      </c>
      <c r="H134" s="3">
        <v>12</v>
      </c>
    </row>
    <row r="135" spans="5:8" ht="12.75" hidden="1">
      <c r="E135" t="s">
        <v>115</v>
      </c>
      <c r="F135" s="3">
        <v>7</v>
      </c>
      <c r="G135" s="3">
        <v>9</v>
      </c>
      <c r="H135" s="3">
        <v>11</v>
      </c>
    </row>
    <row r="136" spans="5:8" ht="12.75" hidden="1">
      <c r="E136" t="s">
        <v>155</v>
      </c>
      <c r="F136" s="3">
        <v>8</v>
      </c>
      <c r="G136" s="3">
        <v>10</v>
      </c>
      <c r="H136" s="3">
        <v>12</v>
      </c>
    </row>
    <row r="137" spans="5:8" ht="12.75" hidden="1">
      <c r="E137" t="s">
        <v>131</v>
      </c>
      <c r="F137" s="3">
        <v>7</v>
      </c>
      <c r="G137" s="3">
        <v>9</v>
      </c>
      <c r="H137" s="3">
        <v>11</v>
      </c>
    </row>
    <row r="138" spans="5:8" ht="12.75" hidden="1">
      <c r="E138" t="s">
        <v>118</v>
      </c>
      <c r="F138" s="3">
        <v>8</v>
      </c>
      <c r="G138" s="3">
        <v>10</v>
      </c>
      <c r="H138" s="3">
        <v>12</v>
      </c>
    </row>
    <row r="139" spans="5:8" ht="12.75" hidden="1">
      <c r="E139" t="s">
        <v>119</v>
      </c>
      <c r="F139" s="3">
        <v>9</v>
      </c>
      <c r="G139" s="3">
        <v>11</v>
      </c>
      <c r="H139" s="3">
        <v>13</v>
      </c>
    </row>
    <row r="140" spans="5:8" ht="12.75" hidden="1">
      <c r="E140" t="s">
        <v>125</v>
      </c>
      <c r="F140" s="3">
        <v>9</v>
      </c>
      <c r="G140" s="3">
        <v>11</v>
      </c>
      <c r="H140" s="3">
        <v>13</v>
      </c>
    </row>
    <row r="141" spans="5:8" ht="12.75" hidden="1">
      <c r="E141" t="s">
        <v>132</v>
      </c>
      <c r="F141" s="3">
        <v>9</v>
      </c>
      <c r="G141" s="3">
        <v>11</v>
      </c>
      <c r="H141" s="3">
        <v>13</v>
      </c>
    </row>
    <row r="142" spans="5:8" ht="12.75" hidden="1">
      <c r="E142" t="s">
        <v>120</v>
      </c>
      <c r="F142" s="3">
        <v>10</v>
      </c>
      <c r="G142" s="3">
        <v>12</v>
      </c>
      <c r="H142" s="3">
        <v>14</v>
      </c>
    </row>
    <row r="143" spans="5:8" ht="12.75" hidden="1">
      <c r="E143" t="s">
        <v>133</v>
      </c>
      <c r="F143" s="3">
        <v>10</v>
      </c>
      <c r="G143" s="3">
        <v>12</v>
      </c>
      <c r="H143" s="3">
        <v>14</v>
      </c>
    </row>
    <row r="144" spans="5:8" ht="12.75" hidden="1">
      <c r="E144" t="s">
        <v>40</v>
      </c>
      <c r="F144" s="3">
        <v>6</v>
      </c>
      <c r="G144" s="3">
        <v>8</v>
      </c>
      <c r="H144" s="3">
        <v>10</v>
      </c>
    </row>
    <row r="145" spans="5:8" ht="12.75" hidden="1">
      <c r="E145" t="s">
        <v>157</v>
      </c>
      <c r="F145" s="3">
        <v>8</v>
      </c>
      <c r="G145" s="3">
        <v>10</v>
      </c>
      <c r="H145" s="3">
        <v>12</v>
      </c>
    </row>
    <row r="146" spans="5:8" ht="12.75" hidden="1">
      <c r="E146" t="s">
        <v>18</v>
      </c>
      <c r="F146" s="3">
        <v>6</v>
      </c>
      <c r="G146" s="3">
        <v>8</v>
      </c>
      <c r="H146" s="3">
        <v>10</v>
      </c>
    </row>
    <row r="147" spans="5:8" ht="12.75" hidden="1">
      <c r="E147" t="s">
        <v>135</v>
      </c>
      <c r="F147" s="3">
        <v>7</v>
      </c>
      <c r="G147" s="3">
        <v>9</v>
      </c>
      <c r="H147" s="3">
        <v>11</v>
      </c>
    </row>
    <row r="148" spans="5:8" ht="12.75" hidden="1">
      <c r="E148" t="s">
        <v>164</v>
      </c>
      <c r="F148" s="3">
        <v>8</v>
      </c>
      <c r="G148" s="3">
        <v>10</v>
      </c>
      <c r="H148" s="3">
        <v>12</v>
      </c>
    </row>
    <row r="149" spans="5:8" ht="12.75" hidden="1">
      <c r="E149" t="s">
        <v>116</v>
      </c>
      <c r="F149" s="3">
        <v>8</v>
      </c>
      <c r="G149" s="3">
        <v>10</v>
      </c>
      <c r="H149" s="3">
        <v>12</v>
      </c>
    </row>
    <row r="150" spans="5:8" ht="12.75" hidden="1">
      <c r="E150" t="s">
        <v>85</v>
      </c>
      <c r="F150" s="3">
        <v>7</v>
      </c>
      <c r="G150" s="3">
        <v>9</v>
      </c>
      <c r="H150" s="3">
        <v>11</v>
      </c>
    </row>
    <row r="151" spans="5:8" ht="12.75" hidden="1">
      <c r="E151" t="s">
        <v>117</v>
      </c>
      <c r="F151" s="3">
        <v>9</v>
      </c>
      <c r="G151" s="3">
        <v>11</v>
      </c>
      <c r="H151" s="3">
        <v>13</v>
      </c>
    </row>
    <row r="152" spans="5:8" ht="12.75" hidden="1">
      <c r="E152" t="s">
        <v>126</v>
      </c>
      <c r="F152" s="3">
        <v>10</v>
      </c>
      <c r="G152" s="3">
        <v>12</v>
      </c>
      <c r="H152" s="3">
        <v>15</v>
      </c>
    </row>
    <row r="153" spans="5:8" ht="12.75" hidden="1">
      <c r="E153" t="s">
        <v>19</v>
      </c>
      <c r="F153" s="3">
        <v>8</v>
      </c>
      <c r="G153" s="3">
        <v>10</v>
      </c>
      <c r="H153" s="3">
        <v>12</v>
      </c>
    </row>
    <row r="154" spans="5:8" ht="12.75" hidden="1">
      <c r="E154" t="s">
        <v>110</v>
      </c>
      <c r="F154" s="3">
        <v>9</v>
      </c>
      <c r="G154" s="3">
        <v>11</v>
      </c>
      <c r="H154" s="3">
        <v>13</v>
      </c>
    </row>
    <row r="155" spans="5:8" ht="12.75" hidden="1">
      <c r="E155" t="s">
        <v>41</v>
      </c>
      <c r="F155" s="3">
        <v>2</v>
      </c>
      <c r="G155" s="50">
        <v>3</v>
      </c>
      <c r="H155" s="50" t="s">
        <v>121</v>
      </c>
    </row>
    <row r="156" spans="5:8" ht="12.75" hidden="1">
      <c r="E156" t="s">
        <v>136</v>
      </c>
      <c r="F156" s="3">
        <v>1</v>
      </c>
      <c r="G156" s="50">
        <v>2</v>
      </c>
      <c r="H156" s="50" t="s">
        <v>121</v>
      </c>
    </row>
    <row r="157" spans="5:8" ht="12.75" hidden="1">
      <c r="E157" t="s">
        <v>137</v>
      </c>
      <c r="F157" s="50">
        <v>3</v>
      </c>
      <c r="G157" s="50">
        <v>4</v>
      </c>
      <c r="H157" s="50" t="s">
        <v>121</v>
      </c>
    </row>
    <row r="158" spans="5:8" ht="12.75" hidden="1">
      <c r="E158" t="s">
        <v>152</v>
      </c>
      <c r="F158" s="3">
        <v>8</v>
      </c>
      <c r="G158" s="3">
        <v>10</v>
      </c>
      <c r="H158" s="50" t="s">
        <v>121</v>
      </c>
    </row>
    <row r="159" spans="5:8" ht="12.75" hidden="1">
      <c r="E159" t="s">
        <v>153</v>
      </c>
      <c r="F159" s="3">
        <v>8</v>
      </c>
      <c r="G159" s="3">
        <v>10</v>
      </c>
      <c r="H159" s="50" t="s">
        <v>121</v>
      </c>
    </row>
    <row r="160" spans="5:8" ht="12.75" hidden="1">
      <c r="E160" t="s">
        <v>154</v>
      </c>
      <c r="F160" s="3">
        <v>8</v>
      </c>
      <c r="G160" s="3">
        <v>10</v>
      </c>
      <c r="H160" s="50" t="s">
        <v>121</v>
      </c>
    </row>
    <row r="161" spans="5:8" ht="12.75" hidden="1">
      <c r="E161" t="s">
        <v>81</v>
      </c>
      <c r="F161" s="3">
        <v>6</v>
      </c>
      <c r="G161" s="3">
        <v>8</v>
      </c>
      <c r="H161" s="50" t="s">
        <v>121</v>
      </c>
    </row>
    <row r="162" spans="5:8" ht="12.75" hidden="1">
      <c r="E162" t="s">
        <v>47</v>
      </c>
      <c r="F162" s="3">
        <v>10</v>
      </c>
      <c r="G162" s="3">
        <v>12</v>
      </c>
      <c r="H162" s="50" t="s">
        <v>121</v>
      </c>
    </row>
    <row r="163" spans="5:8" ht="12.75" hidden="1">
      <c r="E163" t="s">
        <v>20</v>
      </c>
      <c r="F163" s="50" t="s">
        <v>121</v>
      </c>
      <c r="G163" s="3">
        <v>6</v>
      </c>
      <c r="H163" s="50" t="s">
        <v>121</v>
      </c>
    </row>
    <row r="164" spans="5:8" ht="12.75" hidden="1">
      <c r="E164" t="s">
        <v>122</v>
      </c>
      <c r="F164" s="50" t="s">
        <v>121</v>
      </c>
      <c r="G164" s="3">
        <v>10</v>
      </c>
      <c r="H164" s="50" t="s">
        <v>121</v>
      </c>
    </row>
    <row r="165" spans="5:8" ht="12.75" hidden="1">
      <c r="E165" t="s">
        <v>138</v>
      </c>
      <c r="F165" s="50" t="s">
        <v>121</v>
      </c>
      <c r="G165" s="3">
        <v>12</v>
      </c>
      <c r="H165" s="50" t="s">
        <v>121</v>
      </c>
    </row>
    <row r="166" spans="5:8" ht="12.75" hidden="1">
      <c r="E166" t="s">
        <v>21</v>
      </c>
      <c r="F166" s="3">
        <v>4</v>
      </c>
      <c r="G166" s="3">
        <v>6</v>
      </c>
      <c r="H166" s="3">
        <v>8</v>
      </c>
    </row>
    <row r="167" spans="5:8" ht="12.75" hidden="1">
      <c r="E167" t="s">
        <v>22</v>
      </c>
      <c r="F167" s="3">
        <v>4</v>
      </c>
      <c r="G167" s="3">
        <v>6</v>
      </c>
      <c r="H167" s="3">
        <v>8</v>
      </c>
    </row>
    <row r="168" spans="5:8" ht="12.75" hidden="1">
      <c r="E168" t="s">
        <v>23</v>
      </c>
      <c r="F168" s="3">
        <v>4</v>
      </c>
      <c r="G168" s="3">
        <v>6</v>
      </c>
      <c r="H168" s="3">
        <v>8</v>
      </c>
    </row>
    <row r="169" spans="5:8" ht="12.75" hidden="1">
      <c r="E169" t="s">
        <v>24</v>
      </c>
      <c r="F169" s="3">
        <v>4</v>
      </c>
      <c r="G169" s="3">
        <v>6</v>
      </c>
      <c r="H169" s="3">
        <v>8</v>
      </c>
    </row>
    <row r="170" spans="5:8" ht="12.75" hidden="1">
      <c r="E170" t="s">
        <v>146</v>
      </c>
      <c r="F170" s="3">
        <v>4</v>
      </c>
      <c r="G170" s="3">
        <v>6</v>
      </c>
      <c r="H170" s="3">
        <v>8</v>
      </c>
    </row>
    <row r="171" spans="5:8" ht="12.75" hidden="1">
      <c r="E171" t="s">
        <v>25</v>
      </c>
      <c r="F171" s="3">
        <v>5</v>
      </c>
      <c r="G171" s="3">
        <v>7</v>
      </c>
      <c r="H171" s="3">
        <v>9</v>
      </c>
    </row>
    <row r="172" spans="5:8" ht="12.75" hidden="1">
      <c r="E172" t="s">
        <v>27</v>
      </c>
      <c r="F172" s="3">
        <v>7</v>
      </c>
      <c r="G172" s="3">
        <v>9</v>
      </c>
      <c r="H172" s="3">
        <v>11</v>
      </c>
    </row>
    <row r="173" spans="5:8" ht="12.75" hidden="1">
      <c r="E173" t="s">
        <v>107</v>
      </c>
      <c r="F173" s="3">
        <v>7</v>
      </c>
      <c r="G173" s="3">
        <v>9</v>
      </c>
      <c r="H173" s="3">
        <v>11</v>
      </c>
    </row>
    <row r="174" spans="5:8" ht="12.75" hidden="1">
      <c r="E174" t="s">
        <v>108</v>
      </c>
      <c r="F174" s="3">
        <v>7</v>
      </c>
      <c r="G174" s="3">
        <v>9</v>
      </c>
      <c r="H174" s="3">
        <v>11</v>
      </c>
    </row>
    <row r="175" spans="5:8" ht="12.75" hidden="1">
      <c r="E175" t="s">
        <v>26</v>
      </c>
      <c r="F175" s="3">
        <v>6</v>
      </c>
      <c r="G175" s="3">
        <v>8</v>
      </c>
      <c r="H175" s="3">
        <v>10</v>
      </c>
    </row>
    <row r="176" spans="5:8" ht="12.75" hidden="1">
      <c r="E176" t="s">
        <v>42</v>
      </c>
      <c r="F176" s="3">
        <v>5</v>
      </c>
      <c r="G176" s="3">
        <v>7</v>
      </c>
      <c r="H176" s="3">
        <v>9</v>
      </c>
    </row>
    <row r="177" spans="5:8" ht="12.75" hidden="1">
      <c r="E177" t="s">
        <v>149</v>
      </c>
      <c r="F177" s="3">
        <v>8</v>
      </c>
      <c r="G177" s="3">
        <v>10</v>
      </c>
      <c r="H177" s="3">
        <v>12</v>
      </c>
    </row>
    <row r="178" spans="5:8" ht="12.75" hidden="1">
      <c r="E178" t="s">
        <v>28</v>
      </c>
      <c r="F178" s="3">
        <v>8</v>
      </c>
      <c r="G178" s="3">
        <v>10</v>
      </c>
      <c r="H178" s="3">
        <v>12</v>
      </c>
    </row>
    <row r="179" spans="5:8" ht="12.75" hidden="1">
      <c r="E179" t="s">
        <v>30</v>
      </c>
      <c r="F179" s="3">
        <v>10</v>
      </c>
      <c r="G179" s="3">
        <v>12</v>
      </c>
      <c r="H179" s="3">
        <v>14</v>
      </c>
    </row>
    <row r="180" spans="5:8" ht="12.75" hidden="1">
      <c r="E180" t="s">
        <v>147</v>
      </c>
      <c r="F180" s="3">
        <v>10</v>
      </c>
      <c r="G180" s="3">
        <v>12</v>
      </c>
      <c r="H180" s="3">
        <v>14</v>
      </c>
    </row>
    <row r="181" spans="5:8" ht="12.75" hidden="1">
      <c r="E181" t="s">
        <v>148</v>
      </c>
      <c r="F181" s="3">
        <v>10</v>
      </c>
      <c r="G181" s="3">
        <v>12</v>
      </c>
      <c r="H181" s="3">
        <v>14</v>
      </c>
    </row>
    <row r="182" spans="5:8" ht="12.75" hidden="1">
      <c r="E182" t="s">
        <v>29</v>
      </c>
      <c r="F182" s="3">
        <v>9</v>
      </c>
      <c r="G182" s="3">
        <v>11</v>
      </c>
      <c r="H182" s="3">
        <v>13</v>
      </c>
    </row>
    <row r="183" spans="5:8" ht="12.75" hidden="1">
      <c r="E183" t="s">
        <v>77</v>
      </c>
      <c r="F183" s="3">
        <v>8</v>
      </c>
      <c r="G183" s="3">
        <v>10</v>
      </c>
      <c r="H183" s="3">
        <v>12</v>
      </c>
    </row>
    <row r="184" spans="5:8" ht="12.75" hidden="1">
      <c r="E184" t="s">
        <v>78</v>
      </c>
      <c r="F184" s="3">
        <v>11</v>
      </c>
      <c r="G184" s="3">
        <v>13</v>
      </c>
      <c r="H184" s="3">
        <v>15</v>
      </c>
    </row>
    <row r="185" spans="5:8" ht="12.75" hidden="1">
      <c r="E185" t="s">
        <v>44</v>
      </c>
      <c r="F185" s="3">
        <v>6</v>
      </c>
      <c r="G185" s="3">
        <v>8</v>
      </c>
      <c r="H185" s="50" t="s">
        <v>121</v>
      </c>
    </row>
    <row r="186" spans="5:8" ht="12.75" hidden="1">
      <c r="E186" t="s">
        <v>151</v>
      </c>
      <c r="F186" s="3">
        <v>6</v>
      </c>
      <c r="G186" s="3">
        <v>8</v>
      </c>
      <c r="H186" s="50" t="s">
        <v>121</v>
      </c>
    </row>
    <row r="187" spans="5:8" ht="12.75" hidden="1">
      <c r="E187" t="s">
        <v>150</v>
      </c>
      <c r="F187" s="3">
        <v>7</v>
      </c>
      <c r="G187" s="3">
        <v>9</v>
      </c>
      <c r="H187" s="50" t="s">
        <v>121</v>
      </c>
    </row>
    <row r="188" spans="5:8" ht="12.75" hidden="1">
      <c r="E188" t="s">
        <v>45</v>
      </c>
      <c r="F188" s="3">
        <v>9</v>
      </c>
      <c r="G188" s="3">
        <v>11</v>
      </c>
      <c r="H188" s="50" t="s">
        <v>121</v>
      </c>
    </row>
    <row r="189" spans="5:8" ht="12.75" hidden="1">
      <c r="E189" t="s">
        <v>46</v>
      </c>
      <c r="F189" s="3">
        <v>7</v>
      </c>
      <c r="G189" s="3">
        <v>9</v>
      </c>
      <c r="H189" s="3">
        <v>11</v>
      </c>
    </row>
    <row r="190" spans="5:8" ht="12.75" hidden="1">
      <c r="E190" t="s">
        <v>31</v>
      </c>
      <c r="F190" s="3">
        <v>5</v>
      </c>
      <c r="G190" s="3">
        <v>7</v>
      </c>
      <c r="H190" s="3">
        <v>9</v>
      </c>
    </row>
    <row r="191" spans="5:8" ht="12.75" hidden="1">
      <c r="E191" t="s">
        <v>32</v>
      </c>
      <c r="F191" s="3">
        <v>7</v>
      </c>
      <c r="G191" s="3">
        <v>9</v>
      </c>
      <c r="H191" s="3">
        <v>11</v>
      </c>
    </row>
    <row r="192" spans="5:8" ht="12.75" hidden="1">
      <c r="E192" t="s">
        <v>80</v>
      </c>
      <c r="F192" s="3">
        <v>5</v>
      </c>
      <c r="G192" s="3">
        <v>7</v>
      </c>
      <c r="H192" s="3">
        <v>9</v>
      </c>
    </row>
    <row r="193" spans="5:8" ht="12.75" hidden="1">
      <c r="E193" t="s">
        <v>33</v>
      </c>
      <c r="F193" s="3">
        <v>8</v>
      </c>
      <c r="G193" s="3">
        <v>10</v>
      </c>
      <c r="H193" s="3">
        <v>12</v>
      </c>
    </row>
    <row r="194" spans="5:8" ht="12.75" hidden="1">
      <c r="E194" t="s">
        <v>34</v>
      </c>
      <c r="F194" s="3">
        <v>9</v>
      </c>
      <c r="G194" s="3">
        <v>11</v>
      </c>
      <c r="H194" s="3">
        <v>13</v>
      </c>
    </row>
    <row r="195" spans="5:8" ht="12.75" hidden="1">
      <c r="E195" t="s">
        <v>43</v>
      </c>
      <c r="F195" s="3">
        <v>8</v>
      </c>
      <c r="G195" s="3">
        <v>10</v>
      </c>
      <c r="H195" s="3">
        <v>12</v>
      </c>
    </row>
    <row r="196" spans="5:8" ht="12.75" hidden="1">
      <c r="E196" t="s">
        <v>89</v>
      </c>
      <c r="F196" s="3">
        <v>9</v>
      </c>
      <c r="G196" s="3">
        <v>11</v>
      </c>
      <c r="H196" s="3">
        <v>14</v>
      </c>
    </row>
    <row r="197" spans="5:8" ht="12.75" hidden="1">
      <c r="E197" t="s">
        <v>90</v>
      </c>
      <c r="F197" s="3">
        <v>10</v>
      </c>
      <c r="G197" s="3">
        <v>12</v>
      </c>
      <c r="H197" s="3">
        <v>15</v>
      </c>
    </row>
    <row r="198" spans="5:8" ht="12.75" hidden="1">
      <c r="E198" t="s">
        <v>91</v>
      </c>
      <c r="F198" s="3">
        <v>9</v>
      </c>
      <c r="G198" s="3">
        <v>11</v>
      </c>
      <c r="H198" s="3">
        <v>14</v>
      </c>
    </row>
    <row r="199" spans="5:8" ht="12.75" hidden="1">
      <c r="E199" t="s">
        <v>92</v>
      </c>
      <c r="F199" s="3">
        <v>11</v>
      </c>
      <c r="G199" s="3">
        <v>13</v>
      </c>
      <c r="H199" s="3">
        <v>16</v>
      </c>
    </row>
    <row r="200" spans="5:8" ht="12.75" hidden="1">
      <c r="E200" t="s">
        <v>93</v>
      </c>
      <c r="F200" s="3">
        <v>12</v>
      </c>
      <c r="G200" s="3">
        <v>14</v>
      </c>
      <c r="H200" s="3">
        <v>17</v>
      </c>
    </row>
    <row r="201" spans="5:8" ht="12.75" hidden="1">
      <c r="E201" t="s">
        <v>94</v>
      </c>
      <c r="F201" s="3">
        <v>11</v>
      </c>
      <c r="G201" s="3">
        <v>13</v>
      </c>
      <c r="H201" s="3">
        <v>16</v>
      </c>
    </row>
    <row r="202" spans="5:8" ht="12.75" hidden="1">
      <c r="E202" t="s">
        <v>35</v>
      </c>
      <c r="F202" s="3">
        <v>10</v>
      </c>
      <c r="G202" s="3">
        <v>12</v>
      </c>
      <c r="H202" s="3">
        <v>15</v>
      </c>
    </row>
    <row r="203" spans="5:8" ht="12.75" hidden="1">
      <c r="E203" t="s">
        <v>140</v>
      </c>
      <c r="F203" s="3">
        <v>12</v>
      </c>
      <c r="G203" s="3">
        <v>14</v>
      </c>
      <c r="H203" s="3">
        <v>17</v>
      </c>
    </row>
    <row r="204" spans="5:8" ht="12.75" hidden="1">
      <c r="E204" t="s">
        <v>114</v>
      </c>
      <c r="F204" s="3">
        <v>10</v>
      </c>
      <c r="G204" s="3">
        <v>12</v>
      </c>
      <c r="H204" s="3">
        <v>15</v>
      </c>
    </row>
    <row r="205" spans="5:8" ht="12.75" hidden="1">
      <c r="E205" t="s">
        <v>123</v>
      </c>
      <c r="F205" s="3">
        <v>13</v>
      </c>
      <c r="G205" s="3">
        <v>15</v>
      </c>
      <c r="H205" s="3">
        <v>18</v>
      </c>
    </row>
    <row r="206" spans="5:8" ht="12.75" hidden="1">
      <c r="E206" t="s">
        <v>36</v>
      </c>
      <c r="F206" s="50" t="s">
        <v>121</v>
      </c>
      <c r="G206" s="3">
        <v>3</v>
      </c>
      <c r="H206" s="50" t="s">
        <v>121</v>
      </c>
    </row>
    <row r="207" spans="6:8" ht="12.75" hidden="1">
      <c r="F207" s="50"/>
      <c r="G207" s="3"/>
      <c r="H207" s="3"/>
    </row>
    <row r="208" spans="6:8" ht="12.75">
      <c r="F208" s="3"/>
      <c r="G208" s="3"/>
      <c r="H208" s="3"/>
    </row>
    <row r="209" spans="6:8" ht="12.75">
      <c r="F209" s="3"/>
      <c r="G209" s="3"/>
      <c r="H209" s="3"/>
    </row>
    <row r="210" spans="6:8" ht="12.75">
      <c r="F210" s="3"/>
      <c r="G210" s="3"/>
      <c r="H210" s="3"/>
    </row>
    <row r="211" spans="6:8" ht="12.75">
      <c r="F211" s="3"/>
      <c r="G211" s="3"/>
      <c r="H211" s="3"/>
    </row>
    <row r="212" spans="6:8" ht="12.75">
      <c r="F212" s="3"/>
      <c r="G212" s="3"/>
      <c r="H212" s="3"/>
    </row>
    <row r="213" spans="6:8" ht="12.75">
      <c r="F213" s="3"/>
      <c r="G213" s="3"/>
      <c r="H213" s="3"/>
    </row>
    <row r="214" spans="6:8" ht="12.75">
      <c r="F214" s="3"/>
      <c r="G214" s="3"/>
      <c r="H214" s="3"/>
    </row>
    <row r="215" spans="6:8" ht="12.75">
      <c r="F215" s="3"/>
      <c r="G215" s="3"/>
      <c r="H215" s="3"/>
    </row>
    <row r="216" spans="6:8" ht="12.75">
      <c r="F216" s="3"/>
      <c r="G216" s="3"/>
      <c r="H216" s="3"/>
    </row>
    <row r="217" spans="6:8" ht="12.75">
      <c r="F217" s="3"/>
      <c r="G217" s="3"/>
      <c r="H217" s="3"/>
    </row>
    <row r="218" spans="6:8" ht="12.75">
      <c r="F218" s="3"/>
      <c r="G218" s="3"/>
      <c r="H218" s="3"/>
    </row>
    <row r="219" spans="6:8" ht="12.75">
      <c r="F219" s="3"/>
      <c r="G219" s="3"/>
      <c r="H219" s="3"/>
    </row>
    <row r="220" spans="6:8" ht="12.75">
      <c r="F220" s="3"/>
      <c r="G220" s="3"/>
      <c r="H220" s="3"/>
    </row>
    <row r="221" spans="6:8" ht="12.75">
      <c r="F221" s="3"/>
      <c r="G221" s="3"/>
      <c r="H221" s="3"/>
    </row>
    <row r="222" spans="6:8" ht="12.75">
      <c r="F222" s="3"/>
      <c r="G222" s="3"/>
      <c r="H222" s="3"/>
    </row>
    <row r="223" spans="6:8" ht="12.75">
      <c r="F223" s="3"/>
      <c r="G223" s="3"/>
      <c r="H223" s="3"/>
    </row>
    <row r="224" spans="6:8" ht="12.75">
      <c r="F224" s="3"/>
      <c r="G224" s="3"/>
      <c r="H224" s="3"/>
    </row>
    <row r="225" spans="6:8" ht="12.75">
      <c r="F225" s="3"/>
      <c r="G225" s="3"/>
      <c r="H225" s="3"/>
    </row>
    <row r="226" spans="6:8" ht="12.75">
      <c r="F226" s="3"/>
      <c r="G226" s="3"/>
      <c r="H226" s="3"/>
    </row>
    <row r="227" spans="6:8" ht="12.75">
      <c r="F227" s="3"/>
      <c r="G227" s="3"/>
      <c r="H227" s="3"/>
    </row>
    <row r="228" spans="6:8" ht="12.75">
      <c r="F228" s="3"/>
      <c r="G228" s="3"/>
      <c r="H228" s="3"/>
    </row>
    <row r="229" spans="6:8" ht="12.75">
      <c r="F229" s="3"/>
      <c r="G229" s="3"/>
      <c r="H229" s="3"/>
    </row>
    <row r="230" spans="6:8" ht="12.75">
      <c r="F230" s="3"/>
      <c r="G230" s="3"/>
      <c r="H230" s="3"/>
    </row>
    <row r="231" spans="6:8" ht="12.75">
      <c r="F231" s="3"/>
      <c r="G231" s="3"/>
      <c r="H231" s="3"/>
    </row>
    <row r="232" spans="6:8" ht="12.75">
      <c r="F232" s="3"/>
      <c r="G232" s="3"/>
      <c r="H232" s="3"/>
    </row>
    <row r="233" spans="6:8" ht="12.75">
      <c r="F233" s="3"/>
      <c r="G233" s="3"/>
      <c r="H233" s="3"/>
    </row>
    <row r="234" spans="6:8" ht="12.75">
      <c r="F234" s="3"/>
      <c r="G234" s="3"/>
      <c r="H234" s="3"/>
    </row>
    <row r="235" spans="6:8" ht="12.75">
      <c r="F235" s="3"/>
      <c r="G235" s="3"/>
      <c r="H235" s="3"/>
    </row>
    <row r="236" spans="6:8" ht="12.75">
      <c r="F236" s="3"/>
      <c r="G236" s="3"/>
      <c r="H236" s="3"/>
    </row>
    <row r="237" spans="6:8" ht="12.75">
      <c r="F237" s="3"/>
      <c r="G237" s="3"/>
      <c r="H237" s="3"/>
    </row>
    <row r="238" spans="6:8" ht="12.75">
      <c r="F238" s="3"/>
      <c r="G238" s="3"/>
      <c r="H238" s="3"/>
    </row>
    <row r="239" spans="6:8" ht="12.75">
      <c r="F239" s="3"/>
      <c r="G239" s="3"/>
      <c r="H239" s="3"/>
    </row>
    <row r="240" spans="6:8" ht="12.75">
      <c r="F240" s="3"/>
      <c r="G240" s="3"/>
      <c r="H240" s="3"/>
    </row>
    <row r="241" spans="6:8" ht="12.75">
      <c r="F241" s="3"/>
      <c r="G241" s="3"/>
      <c r="H241" s="3"/>
    </row>
    <row r="242" spans="6:8" ht="12.75">
      <c r="F242" s="3"/>
      <c r="G242" s="3"/>
      <c r="H242" s="3"/>
    </row>
    <row r="243" spans="6:8" ht="12.75">
      <c r="F243" s="3"/>
      <c r="G243" s="3"/>
      <c r="H243" s="3"/>
    </row>
    <row r="244" spans="6:8" ht="12.75">
      <c r="F244" s="3"/>
      <c r="G244" s="3"/>
      <c r="H244" s="3"/>
    </row>
    <row r="245" spans="6:8" ht="12.75">
      <c r="F245" s="3"/>
      <c r="G245" s="3"/>
      <c r="H245" s="3"/>
    </row>
    <row r="246" spans="6:8" ht="12.75">
      <c r="F246" s="3"/>
      <c r="G246" s="3"/>
      <c r="H246" s="3"/>
    </row>
    <row r="247" spans="6:8" ht="12.75">
      <c r="F247" s="3"/>
      <c r="G247" s="3"/>
      <c r="H247" s="3"/>
    </row>
    <row r="248" spans="6:8" ht="12.75">
      <c r="F248" s="3"/>
      <c r="G248" s="3"/>
      <c r="H248" s="3"/>
    </row>
    <row r="249" spans="6:8" ht="12.75">
      <c r="F249" s="3"/>
      <c r="G249" s="3"/>
      <c r="H249" s="3"/>
    </row>
    <row r="250" spans="6:8" ht="12.75">
      <c r="F250" s="3"/>
      <c r="G250" s="3"/>
      <c r="H250" s="3"/>
    </row>
    <row r="251" spans="6:8" ht="12.75">
      <c r="F251" s="3"/>
      <c r="G251" s="3"/>
      <c r="H251" s="3"/>
    </row>
    <row r="252" spans="6:8" ht="12.75">
      <c r="F252" s="3"/>
      <c r="G252" s="3"/>
      <c r="H252" s="3"/>
    </row>
    <row r="253" spans="6:8" ht="12.75">
      <c r="F253" s="3"/>
      <c r="G253" s="3"/>
      <c r="H253" s="3"/>
    </row>
    <row r="254" spans="6:8" ht="12.75">
      <c r="F254" s="3"/>
      <c r="G254" s="3"/>
      <c r="H254" s="3"/>
    </row>
    <row r="255" spans="6:8" ht="12.75">
      <c r="F255" s="3"/>
      <c r="G255" s="3"/>
      <c r="H255" s="3"/>
    </row>
    <row r="256" spans="6:8" ht="12.75">
      <c r="F256" s="3"/>
      <c r="G256" s="3"/>
      <c r="H256" s="3"/>
    </row>
    <row r="257" spans="6:8" ht="12.75">
      <c r="F257" s="3"/>
      <c r="G257" s="3"/>
      <c r="H257" s="3"/>
    </row>
    <row r="258" spans="6:8" ht="12.75">
      <c r="F258" s="3"/>
      <c r="G258" s="3"/>
      <c r="H258" s="3"/>
    </row>
    <row r="259" spans="6:8" ht="12.75">
      <c r="F259" s="3"/>
      <c r="G259" s="3"/>
      <c r="H259" s="3"/>
    </row>
    <row r="260" spans="6:8" ht="12.75">
      <c r="F260" s="3"/>
      <c r="G260" s="3"/>
      <c r="H260" s="3"/>
    </row>
    <row r="261" spans="6:8" ht="12.75">
      <c r="F261" s="3"/>
      <c r="G261" s="3"/>
      <c r="H261" s="3"/>
    </row>
    <row r="262" spans="6:8" ht="12.75">
      <c r="F262" s="3"/>
      <c r="G262" s="3"/>
      <c r="H262" s="3"/>
    </row>
    <row r="263" spans="6:8" ht="12.75">
      <c r="F263" s="3"/>
      <c r="G263" s="3"/>
      <c r="H263" s="3"/>
    </row>
    <row r="264" spans="6:8" ht="12.75">
      <c r="F264" s="3"/>
      <c r="G264" s="3"/>
      <c r="H264" s="3"/>
    </row>
    <row r="265" spans="6:8" ht="12.75">
      <c r="F265" s="3"/>
      <c r="G265" s="3"/>
      <c r="H265" s="3"/>
    </row>
    <row r="266" spans="6:8" ht="12.75">
      <c r="F266" s="3"/>
      <c r="G266" s="3"/>
      <c r="H266" s="3"/>
    </row>
    <row r="267" spans="6:8" ht="12.75">
      <c r="F267" s="3"/>
      <c r="G267" s="3"/>
      <c r="H267" s="3"/>
    </row>
    <row r="268" spans="6:8" ht="12.75">
      <c r="F268" s="3"/>
      <c r="G268" s="3"/>
      <c r="H268" s="3"/>
    </row>
    <row r="269" spans="6:8" ht="12.75">
      <c r="F269" s="3"/>
      <c r="G269" s="3"/>
      <c r="H269" s="3"/>
    </row>
    <row r="270" spans="6:8" ht="12.75">
      <c r="F270" s="3"/>
      <c r="G270" s="3"/>
      <c r="H270" s="3"/>
    </row>
    <row r="271" spans="6:8" ht="12.75">
      <c r="F271" s="3"/>
      <c r="G271" s="3"/>
      <c r="H271" s="3"/>
    </row>
    <row r="272" spans="6:8" ht="12.75">
      <c r="F272" s="3"/>
      <c r="G272" s="3"/>
      <c r="H272" s="3"/>
    </row>
    <row r="273" spans="6:8" ht="12.75">
      <c r="F273" s="3"/>
      <c r="G273" s="3"/>
      <c r="H273" s="3"/>
    </row>
    <row r="274" spans="6:8" ht="12.75">
      <c r="F274" s="3"/>
      <c r="G274" s="3"/>
      <c r="H274" s="3"/>
    </row>
    <row r="275" spans="6:8" ht="12.75">
      <c r="F275" s="3"/>
      <c r="G275" s="3"/>
      <c r="H275" s="3"/>
    </row>
    <row r="276" spans="6:8" ht="12.75">
      <c r="F276" s="3"/>
      <c r="G276" s="3"/>
      <c r="H276" s="3"/>
    </row>
    <row r="277" spans="6:8" ht="12.75">
      <c r="F277" s="3"/>
      <c r="G277" s="3"/>
      <c r="H277" s="3"/>
    </row>
    <row r="278" spans="6:8" ht="12.75">
      <c r="F278" s="3"/>
      <c r="G278" s="3"/>
      <c r="H278" s="3"/>
    </row>
    <row r="279" spans="6:8" ht="12.75">
      <c r="F279" s="3"/>
      <c r="G279" s="3"/>
      <c r="H279" s="3"/>
    </row>
    <row r="280" spans="6:8" ht="12.75">
      <c r="F280" s="3"/>
      <c r="G280" s="3"/>
      <c r="H280" s="3"/>
    </row>
    <row r="281" spans="6:8" ht="12.75">
      <c r="F281" s="3"/>
      <c r="G281" s="3"/>
      <c r="H281" s="3"/>
    </row>
    <row r="282" spans="6:8" ht="12.75">
      <c r="F282" s="3"/>
      <c r="G282" s="3"/>
      <c r="H282" s="3"/>
    </row>
    <row r="283" spans="6:8" ht="12.75">
      <c r="F283" s="3"/>
      <c r="G283" s="3"/>
      <c r="H283" s="3"/>
    </row>
    <row r="284" spans="6:8" ht="12.75">
      <c r="F284" s="3"/>
      <c r="G284" s="3"/>
      <c r="H284" s="3"/>
    </row>
    <row r="285" spans="6:8" ht="12.75">
      <c r="F285" s="3"/>
      <c r="G285" s="3"/>
      <c r="H285" s="3"/>
    </row>
    <row r="286" spans="6:8" ht="12.75">
      <c r="F286" s="3"/>
      <c r="G286" s="3"/>
      <c r="H286" s="3"/>
    </row>
    <row r="287" spans="6:8" ht="12.75">
      <c r="F287" s="3"/>
      <c r="G287" s="3"/>
      <c r="H287" s="3"/>
    </row>
    <row r="288" spans="6:8" ht="12.75">
      <c r="F288" s="3"/>
      <c r="G288" s="3"/>
      <c r="H288" s="3"/>
    </row>
    <row r="289" spans="6:8" ht="12.75">
      <c r="F289" s="3"/>
      <c r="G289" s="3"/>
      <c r="H289" s="3"/>
    </row>
    <row r="290" spans="6:8" ht="12.75">
      <c r="F290" s="3"/>
      <c r="G290" s="3"/>
      <c r="H290" s="3"/>
    </row>
    <row r="291" spans="6:8" ht="12.75">
      <c r="F291" s="3"/>
      <c r="G291" s="3"/>
      <c r="H291" s="3"/>
    </row>
    <row r="292" spans="6:8" ht="12.75">
      <c r="F292" s="3"/>
      <c r="G292" s="3"/>
      <c r="H292" s="3"/>
    </row>
    <row r="293" spans="6:8" ht="12.75">
      <c r="F293" s="3"/>
      <c r="G293" s="3"/>
      <c r="H293" s="3"/>
    </row>
    <row r="294" spans="6:8" ht="12.75">
      <c r="F294" s="3"/>
      <c r="G294" s="3"/>
      <c r="H294" s="3"/>
    </row>
    <row r="295" spans="6:8" ht="12.75">
      <c r="F295" s="3"/>
      <c r="G295" s="3"/>
      <c r="H295" s="3"/>
    </row>
    <row r="296" spans="6:8" ht="12.75">
      <c r="F296" s="3"/>
      <c r="G296" s="3"/>
      <c r="H296" s="3"/>
    </row>
    <row r="297" spans="6:8" ht="12.75">
      <c r="F297" s="3"/>
      <c r="G297" s="3"/>
      <c r="H297" s="3"/>
    </row>
    <row r="298" spans="6:8" ht="12.75">
      <c r="F298" s="3"/>
      <c r="G298" s="3"/>
      <c r="H298" s="3"/>
    </row>
    <row r="299" spans="6:8" ht="12.75">
      <c r="F299" s="3"/>
      <c r="G299" s="3"/>
      <c r="H299" s="3"/>
    </row>
  </sheetData>
  <sheetProtection sheet="1" objects="1" scenarios="1"/>
  <protectedRanges>
    <protectedRange sqref="B36:D41" name="Plage2"/>
    <protectedRange sqref="B24:D30" name="Plage1"/>
  </protectedRanges>
  <mergeCells count="100">
    <mergeCell ref="H37:I37"/>
    <mergeCell ref="H26:I26"/>
    <mergeCell ref="E36:F36"/>
    <mergeCell ref="E25:F25"/>
    <mergeCell ref="E26:F26"/>
    <mergeCell ref="B25:D25"/>
    <mergeCell ref="B26:D26"/>
    <mergeCell ref="B37:D37"/>
    <mergeCell ref="E37:F37"/>
    <mergeCell ref="H36:I36"/>
    <mergeCell ref="E31:F31"/>
    <mergeCell ref="H31:I31"/>
    <mergeCell ref="E33:F33"/>
    <mergeCell ref="H33:I33"/>
    <mergeCell ref="B23:D23"/>
    <mergeCell ref="B27:D27"/>
    <mergeCell ref="B28:D28"/>
    <mergeCell ref="B29:D29"/>
    <mergeCell ref="H28:I28"/>
    <mergeCell ref="B40:D40"/>
    <mergeCell ref="B41:D41"/>
    <mergeCell ref="B34:D34"/>
    <mergeCell ref="B35:D35"/>
    <mergeCell ref="B30:D30"/>
    <mergeCell ref="B36:D36"/>
    <mergeCell ref="B38:D38"/>
    <mergeCell ref="B39:D39"/>
    <mergeCell ref="H6:I6"/>
    <mergeCell ref="H7:I7"/>
    <mergeCell ref="H5:I5"/>
    <mergeCell ref="C5:E5"/>
    <mergeCell ref="C6:D6"/>
    <mergeCell ref="B12:D12"/>
    <mergeCell ref="E38:F38"/>
    <mergeCell ref="D3:F3"/>
    <mergeCell ref="D2:F2"/>
    <mergeCell ref="B10:D10"/>
    <mergeCell ref="B11:D11"/>
    <mergeCell ref="E9:F9"/>
    <mergeCell ref="B13:D13"/>
    <mergeCell ref="B16:D16"/>
    <mergeCell ref="B17:D17"/>
    <mergeCell ref="B14:D14"/>
    <mergeCell ref="E42:F42"/>
    <mergeCell ref="H42:I42"/>
    <mergeCell ref="E41:F41"/>
    <mergeCell ref="H41:I41"/>
    <mergeCell ref="E39:F39"/>
    <mergeCell ref="H39:I39"/>
    <mergeCell ref="E40:F40"/>
    <mergeCell ref="H40:I40"/>
    <mergeCell ref="E27:F27"/>
    <mergeCell ref="H27:I27"/>
    <mergeCell ref="E30:F30"/>
    <mergeCell ref="H30:I30"/>
    <mergeCell ref="E28:F28"/>
    <mergeCell ref="C7:D7"/>
    <mergeCell ref="B15:D15"/>
    <mergeCell ref="B22:D22"/>
    <mergeCell ref="B24:D24"/>
    <mergeCell ref="H25:I25"/>
    <mergeCell ref="H22:I22"/>
    <mergeCell ref="E23:F23"/>
    <mergeCell ref="H16:I16"/>
    <mergeCell ref="H17:I17"/>
    <mergeCell ref="H19:I19"/>
    <mergeCell ref="H38:I38"/>
    <mergeCell ref="E34:F34"/>
    <mergeCell ref="H34:I34"/>
    <mergeCell ref="E35:F35"/>
    <mergeCell ref="H35:I35"/>
    <mergeCell ref="E29:F29"/>
    <mergeCell ref="H29:I29"/>
    <mergeCell ref="H23:I23"/>
    <mergeCell ref="E24:F24"/>
    <mergeCell ref="H24:I24"/>
    <mergeCell ref="H18:I18"/>
    <mergeCell ref="E18:F18"/>
    <mergeCell ref="E21:F21"/>
    <mergeCell ref="H21:I21"/>
    <mergeCell ref="E22:F22"/>
    <mergeCell ref="E10:F10"/>
    <mergeCell ref="E11:F11"/>
    <mergeCell ref="E12:F12"/>
    <mergeCell ref="H12:I12"/>
    <mergeCell ref="E14:F14"/>
    <mergeCell ref="E15:F15"/>
    <mergeCell ref="H14:I14"/>
    <mergeCell ref="H15:I15"/>
    <mergeCell ref="H13:I13"/>
    <mergeCell ref="B18:D18"/>
    <mergeCell ref="G2:I2"/>
    <mergeCell ref="G3:I3"/>
    <mergeCell ref="E19:F19"/>
    <mergeCell ref="E13:F13"/>
    <mergeCell ref="E16:F16"/>
    <mergeCell ref="E17:F17"/>
    <mergeCell ref="H9:I9"/>
    <mergeCell ref="H10:I10"/>
    <mergeCell ref="H11:I11"/>
  </mergeCells>
  <dataValidations count="6">
    <dataValidation type="list" allowBlank="1" showInputMessage="1" showErrorMessage="1" sqref="H22 H10 H34">
      <formula1>Allié</formula1>
    </dataValidation>
    <dataValidation type="list" allowBlank="1" showInputMessage="1" showErrorMessage="1" sqref="E24:E30 E12:E18 E36:E41">
      <formula1>Type</formula1>
    </dataValidation>
    <dataValidation type="list" allowBlank="1" showInputMessage="1" showErrorMessage="1" sqref="G24:G30 G12:G18 G36:G41">
      <formula1>Qualité</formula1>
    </dataValidation>
    <dataValidation type="list" allowBlank="1" showInputMessage="1" showErrorMessage="1" sqref="G22 G10 G34">
      <formula1>General</formula1>
    </dataValidation>
    <dataValidation type="list" allowBlank="1" showInputMessage="1" showErrorMessage="1" sqref="D7 C6:C7 E6:E7">
      <formula1>Terrain</formula1>
    </dataValidation>
    <dataValidation type="list" allowBlank="1" showInputMessage="1" showErrorMessage="1" sqref="G6">
      <formula1>Camp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9"/>
  <sheetViews>
    <sheetView zoomScalePageLayoutView="0" workbookViewId="0" topLeftCell="A1">
      <selection activeCell="B3" sqref="B3"/>
    </sheetView>
  </sheetViews>
  <sheetFormatPr defaultColWidth="11.00390625" defaultRowHeight="12.75"/>
  <cols>
    <col min="1" max="1" width="10.625" style="0" customWidth="1"/>
    <col min="2" max="2" width="16.625" style="0" customWidth="1"/>
    <col min="3" max="3" width="12.625" style="0" customWidth="1"/>
    <col min="4" max="4" width="6.625" style="0" customWidth="1"/>
    <col min="5" max="6" width="18.625" style="0" customWidth="1"/>
    <col min="7" max="7" width="12.625" style="0" customWidth="1"/>
    <col min="8" max="9" width="6.625" style="0" customWidth="1"/>
    <col min="10" max="10" width="12.625" style="0" customWidth="1"/>
    <col min="33" max="33" width="32.125" style="0" customWidth="1"/>
  </cols>
  <sheetData>
    <row r="1" spans="1:10" ht="7.5" customHeight="1" thickBot="1">
      <c r="A1" s="2"/>
      <c r="B1" s="2"/>
      <c r="C1" s="2"/>
      <c r="D1" s="2"/>
      <c r="E1" s="2"/>
      <c r="F1" s="3"/>
      <c r="G1" s="3"/>
      <c r="H1" s="3"/>
      <c r="I1" s="3"/>
      <c r="J1" s="3"/>
    </row>
    <row r="2" spans="1:10" ht="15" customHeight="1" thickTop="1">
      <c r="A2" s="2"/>
      <c r="B2" s="2"/>
      <c r="C2" s="33" t="s">
        <v>67</v>
      </c>
      <c r="D2" s="198" t="s">
        <v>60</v>
      </c>
      <c r="E2" s="198"/>
      <c r="F2" s="198"/>
      <c r="G2" s="198" t="s">
        <v>105</v>
      </c>
      <c r="H2" s="198"/>
      <c r="I2" s="198"/>
      <c r="J2" s="34" t="s">
        <v>5</v>
      </c>
    </row>
    <row r="3" spans="1:10" ht="18" customHeight="1" thickBot="1">
      <c r="A3" s="2"/>
      <c r="B3" s="2"/>
      <c r="C3" s="49"/>
      <c r="D3" s="232">
        <f>IF($C3&lt;&gt;"",VLOOKUP(C3,Armees!$A$1:$B$283,2,FALSE),"")</f>
      </c>
      <c r="E3" s="232"/>
      <c r="F3" s="232"/>
      <c r="G3" s="199"/>
      <c r="H3" s="199"/>
      <c r="I3" s="199"/>
      <c r="J3" s="40">
        <f>IF(G10="Compétent",1,IF(G10="Brillant",2,IF(G10="Stratège",3,0)))</f>
        <v>0</v>
      </c>
    </row>
    <row r="4" spans="1:10" ht="9.75" customHeight="1" thickBot="1" thickTop="1">
      <c r="A4" s="2"/>
      <c r="B4" s="2"/>
      <c r="C4" s="43"/>
      <c r="D4" s="43"/>
      <c r="E4" s="44"/>
      <c r="F4" s="44"/>
      <c r="G4" s="45"/>
      <c r="H4" s="45"/>
      <c r="I4" s="45"/>
      <c r="J4" s="46"/>
    </row>
    <row r="5" spans="1:13" ht="15" customHeight="1" thickTop="1">
      <c r="A5" s="2"/>
      <c r="B5" s="2"/>
      <c r="C5" s="239" t="s">
        <v>6</v>
      </c>
      <c r="D5" s="240"/>
      <c r="E5" s="240"/>
      <c r="F5" s="47" t="s">
        <v>104</v>
      </c>
      <c r="G5" s="41" t="s">
        <v>0</v>
      </c>
      <c r="H5" s="238" t="s">
        <v>2</v>
      </c>
      <c r="I5" s="238"/>
      <c r="J5" s="42" t="s">
        <v>3</v>
      </c>
      <c r="L5" s="38"/>
      <c r="M5" s="38"/>
    </row>
    <row r="6" spans="1:13" ht="18" customHeight="1">
      <c r="A6" s="2"/>
      <c r="B6" s="2"/>
      <c r="C6" s="241" t="s">
        <v>62</v>
      </c>
      <c r="D6" s="242"/>
      <c r="E6" s="21" t="s">
        <v>62</v>
      </c>
      <c r="F6" s="36" t="s">
        <v>74</v>
      </c>
      <c r="G6" s="35">
        <v>0</v>
      </c>
      <c r="H6" s="237">
        <v>4</v>
      </c>
      <c r="I6" s="217"/>
      <c r="J6" s="31">
        <f>H6*G6</f>
        <v>0</v>
      </c>
      <c r="L6" s="38"/>
      <c r="M6" s="39"/>
    </row>
    <row r="7" spans="2:13" ht="18" customHeight="1" thickBot="1">
      <c r="B7" s="137" t="s">
        <v>464</v>
      </c>
      <c r="C7" s="230" t="s">
        <v>62</v>
      </c>
      <c r="D7" s="231"/>
      <c r="E7" s="23" t="s">
        <v>62</v>
      </c>
      <c r="F7" s="37" t="s">
        <v>73</v>
      </c>
      <c r="G7" s="48">
        <v>0</v>
      </c>
      <c r="H7" s="231">
        <v>1</v>
      </c>
      <c r="I7" s="222"/>
      <c r="J7" s="32">
        <f>H7*G7</f>
        <v>0</v>
      </c>
      <c r="L7" s="38"/>
      <c r="M7" s="38"/>
    </row>
    <row r="8" ht="6" customHeight="1" thickBot="1" thickTop="1"/>
    <row r="9" spans="1:10" ht="15" customHeight="1" thickTop="1">
      <c r="A9" s="24" t="s">
        <v>127</v>
      </c>
      <c r="B9" s="30"/>
      <c r="C9" s="30"/>
      <c r="D9" s="30"/>
      <c r="E9" s="224" t="s">
        <v>60</v>
      </c>
      <c r="F9" s="225"/>
      <c r="G9" s="4" t="s">
        <v>95</v>
      </c>
      <c r="H9" s="203" t="s">
        <v>1</v>
      </c>
      <c r="I9" s="204"/>
      <c r="J9" s="5" t="s">
        <v>2</v>
      </c>
    </row>
    <row r="10" spans="1:10" ht="15" customHeight="1" thickBot="1">
      <c r="A10" s="25" t="s">
        <v>4</v>
      </c>
      <c r="B10" s="233"/>
      <c r="C10" s="233"/>
      <c r="D10" s="234"/>
      <c r="E10" s="209"/>
      <c r="F10" s="210"/>
      <c r="G10" s="21" t="s">
        <v>61</v>
      </c>
      <c r="H10" s="205" t="s">
        <v>62</v>
      </c>
      <c r="I10" s="206"/>
      <c r="J10" s="9">
        <f>VLOOKUP(G10,I91:J96,2,FALSE)+VLOOKUP(H10,M91:N96,2,FALSE)</f>
        <v>0</v>
      </c>
    </row>
    <row r="11" spans="1:10" ht="15" customHeight="1" thickBot="1" thickTop="1">
      <c r="A11" s="10" t="s">
        <v>0</v>
      </c>
      <c r="B11" s="235" t="s">
        <v>106</v>
      </c>
      <c r="C11" s="200"/>
      <c r="D11" s="236"/>
      <c r="E11" s="211" t="s">
        <v>64</v>
      </c>
      <c r="F11" s="212"/>
      <c r="G11" s="11" t="s">
        <v>59</v>
      </c>
      <c r="H11" s="207" t="s">
        <v>2</v>
      </c>
      <c r="I11" s="208"/>
      <c r="J11" s="12" t="s">
        <v>3</v>
      </c>
    </row>
    <row r="12" spans="1:10" s="28" customFormat="1" ht="15" customHeight="1" thickTop="1">
      <c r="A12" s="18"/>
      <c r="B12" s="243"/>
      <c r="C12" s="244"/>
      <c r="D12" s="245"/>
      <c r="E12" s="213" t="s">
        <v>71</v>
      </c>
      <c r="F12" s="213"/>
      <c r="G12" s="19" t="s">
        <v>62</v>
      </c>
      <c r="H12" s="214">
        <f>IF(G12="Elite",VLOOKUP(E12,$E$91:$H$209,4,FALSE),IF(G12="Médiocre",VLOOKUP(E12,$E$91:$H$209,2,FALSE),VLOOKUP(E12,$E$91:$H$209,3,FALSE)))</f>
        <v>0</v>
      </c>
      <c r="I12" s="214"/>
      <c r="J12" s="7">
        <f aca="true" t="shared" si="0" ref="J12:J23">A12*H12</f>
        <v>0</v>
      </c>
    </row>
    <row r="13" spans="1:10" s="28" customFormat="1" ht="15" customHeight="1">
      <c r="A13" s="20"/>
      <c r="B13" s="246"/>
      <c r="C13" s="247"/>
      <c r="D13" s="248"/>
      <c r="E13" s="202" t="s">
        <v>71</v>
      </c>
      <c r="F13" s="202"/>
      <c r="G13" s="21" t="s">
        <v>62</v>
      </c>
      <c r="H13" s="217">
        <f>IF(G13="Elite",VLOOKUP(E13,$E$91:$H$208,4,FALSE),IF(G13="Médiocre",VLOOKUP(E13,$E$91:$H$208,2,FALSE),VLOOKUP(E13,$E$91:$H$208,3,FALSE)))</f>
        <v>0</v>
      </c>
      <c r="I13" s="217"/>
      <c r="J13" s="8">
        <f t="shared" si="0"/>
        <v>0</v>
      </c>
    </row>
    <row r="14" spans="1:10" s="28" customFormat="1" ht="15" customHeight="1">
      <c r="A14" s="20"/>
      <c r="B14" s="246"/>
      <c r="C14" s="194"/>
      <c r="D14" s="193"/>
      <c r="E14" s="202" t="s">
        <v>71</v>
      </c>
      <c r="F14" s="202"/>
      <c r="G14" s="21" t="s">
        <v>62</v>
      </c>
      <c r="H14" s="217">
        <f aca="true" t="shared" si="1" ref="H14:H23">IF(G14="Elite",VLOOKUP(E14,$E$91:$H$208,4,FALSE),IF(G14="Médiocre",VLOOKUP(E14,$E$91:$H$208,2,FALSE),VLOOKUP(E14,$E$91:$H$208,3,FALSE)))</f>
        <v>0</v>
      </c>
      <c r="I14" s="217"/>
      <c r="J14" s="8">
        <f t="shared" si="0"/>
        <v>0</v>
      </c>
    </row>
    <row r="15" spans="1:10" s="28" customFormat="1" ht="15" customHeight="1">
      <c r="A15" s="20"/>
      <c r="B15" s="246"/>
      <c r="C15" s="194"/>
      <c r="D15" s="193"/>
      <c r="E15" s="202" t="s">
        <v>71</v>
      </c>
      <c r="F15" s="202"/>
      <c r="G15" s="21" t="s">
        <v>62</v>
      </c>
      <c r="H15" s="217">
        <f t="shared" si="1"/>
        <v>0</v>
      </c>
      <c r="I15" s="217"/>
      <c r="J15" s="8">
        <f t="shared" si="0"/>
        <v>0</v>
      </c>
    </row>
    <row r="16" spans="1:10" s="28" customFormat="1" ht="15" customHeight="1">
      <c r="A16" s="20"/>
      <c r="B16" s="246"/>
      <c r="C16" s="194"/>
      <c r="D16" s="193"/>
      <c r="E16" s="202" t="s">
        <v>71</v>
      </c>
      <c r="F16" s="202"/>
      <c r="G16" s="21" t="s">
        <v>62</v>
      </c>
      <c r="H16" s="217">
        <f t="shared" si="1"/>
        <v>0</v>
      </c>
      <c r="I16" s="217"/>
      <c r="J16" s="8">
        <f t="shared" si="0"/>
        <v>0</v>
      </c>
    </row>
    <row r="17" spans="1:10" s="28" customFormat="1" ht="15" customHeight="1">
      <c r="A17" s="20"/>
      <c r="B17" s="246"/>
      <c r="C17" s="194"/>
      <c r="D17" s="193"/>
      <c r="E17" s="202" t="s">
        <v>71</v>
      </c>
      <c r="F17" s="202"/>
      <c r="G17" s="21" t="s">
        <v>62</v>
      </c>
      <c r="H17" s="217">
        <f t="shared" si="1"/>
        <v>0</v>
      </c>
      <c r="I17" s="217"/>
      <c r="J17" s="8">
        <f t="shared" si="0"/>
        <v>0</v>
      </c>
    </row>
    <row r="18" spans="1:10" s="28" customFormat="1" ht="15" customHeight="1">
      <c r="A18" s="20"/>
      <c r="B18" s="246"/>
      <c r="C18" s="194"/>
      <c r="D18" s="193"/>
      <c r="E18" s="202" t="s">
        <v>71</v>
      </c>
      <c r="F18" s="202"/>
      <c r="G18" s="21" t="s">
        <v>62</v>
      </c>
      <c r="H18" s="217">
        <f t="shared" si="1"/>
        <v>0</v>
      </c>
      <c r="I18" s="217"/>
      <c r="J18" s="8">
        <f t="shared" si="0"/>
        <v>0</v>
      </c>
    </row>
    <row r="19" spans="1:10" s="28" customFormat="1" ht="15" customHeight="1">
      <c r="A19" s="20"/>
      <c r="B19" s="246"/>
      <c r="C19" s="194"/>
      <c r="D19" s="193"/>
      <c r="E19" s="202" t="s">
        <v>71</v>
      </c>
      <c r="F19" s="202"/>
      <c r="G19" s="21" t="s">
        <v>62</v>
      </c>
      <c r="H19" s="217">
        <f t="shared" si="1"/>
        <v>0</v>
      </c>
      <c r="I19" s="217"/>
      <c r="J19" s="8">
        <f t="shared" si="0"/>
        <v>0</v>
      </c>
    </row>
    <row r="20" spans="1:10" s="28" customFormat="1" ht="15" customHeight="1">
      <c r="A20" s="20"/>
      <c r="B20" s="246"/>
      <c r="C20" s="194"/>
      <c r="D20" s="193"/>
      <c r="E20" s="202" t="s">
        <v>71</v>
      </c>
      <c r="F20" s="202"/>
      <c r="G20" s="21" t="s">
        <v>62</v>
      </c>
      <c r="H20" s="217">
        <f t="shared" si="1"/>
        <v>0</v>
      </c>
      <c r="I20" s="217"/>
      <c r="J20" s="8">
        <f t="shared" si="0"/>
        <v>0</v>
      </c>
    </row>
    <row r="21" spans="1:10" s="28" customFormat="1" ht="15" customHeight="1">
      <c r="A21" s="20"/>
      <c r="B21" s="246"/>
      <c r="C21" s="247"/>
      <c r="D21" s="248"/>
      <c r="E21" s="202" t="s">
        <v>71</v>
      </c>
      <c r="F21" s="202"/>
      <c r="G21" s="21" t="s">
        <v>66</v>
      </c>
      <c r="H21" s="217">
        <f t="shared" si="1"/>
        <v>0</v>
      </c>
      <c r="I21" s="217"/>
      <c r="J21" s="8">
        <f t="shared" si="0"/>
        <v>0</v>
      </c>
    </row>
    <row r="22" spans="1:10" s="28" customFormat="1" ht="15" customHeight="1">
      <c r="A22" s="20"/>
      <c r="B22" s="246"/>
      <c r="C22" s="247"/>
      <c r="D22" s="248"/>
      <c r="E22" s="202" t="s">
        <v>71</v>
      </c>
      <c r="F22" s="202"/>
      <c r="G22" s="21" t="s">
        <v>66</v>
      </c>
      <c r="H22" s="217">
        <f t="shared" si="1"/>
        <v>0</v>
      </c>
      <c r="I22" s="217"/>
      <c r="J22" s="8">
        <f t="shared" si="0"/>
        <v>0</v>
      </c>
    </row>
    <row r="23" spans="1:12" s="28" customFormat="1" ht="15" customHeight="1" thickBot="1">
      <c r="A23" s="20"/>
      <c r="B23" s="195"/>
      <c r="C23" s="196"/>
      <c r="D23" s="197"/>
      <c r="E23" s="223" t="s">
        <v>71</v>
      </c>
      <c r="F23" s="223"/>
      <c r="G23" s="21" t="s">
        <v>66</v>
      </c>
      <c r="H23" s="222">
        <f t="shared" si="1"/>
        <v>0</v>
      </c>
      <c r="I23" s="222"/>
      <c r="J23" s="8">
        <f t="shared" si="0"/>
        <v>0</v>
      </c>
      <c r="L23" s="29"/>
    </row>
    <row r="24" spans="1:10" ht="15" customHeight="1" thickBot="1" thickTop="1">
      <c r="A24" s="17">
        <f>SUM(A12:A23)</f>
        <v>0</v>
      </c>
      <c r="B24" s="26"/>
      <c r="C24" s="26"/>
      <c r="D24" s="26"/>
      <c r="E24" s="200"/>
      <c r="F24" s="201"/>
      <c r="G24" s="6"/>
      <c r="H24" s="226"/>
      <c r="I24" s="227"/>
      <c r="J24" s="12">
        <f>SUM(J12:J23)+J10</f>
        <v>0</v>
      </c>
    </row>
    <row r="25" ht="6" customHeight="1" thickTop="1"/>
    <row r="26" spans="1:10" ht="15" customHeight="1" hidden="1" thickTop="1">
      <c r="A26" s="24" t="s">
        <v>69</v>
      </c>
      <c r="B26" s="30"/>
      <c r="C26" s="30"/>
      <c r="D26" s="30"/>
      <c r="E26" s="224" t="s">
        <v>60</v>
      </c>
      <c r="F26" s="225"/>
      <c r="G26" s="4" t="s">
        <v>95</v>
      </c>
      <c r="H26" s="203" t="s">
        <v>1</v>
      </c>
      <c r="I26" s="204"/>
      <c r="J26" s="5" t="s">
        <v>2</v>
      </c>
    </row>
    <row r="27" spans="1:10" ht="15" customHeight="1" hidden="1" thickBot="1">
      <c r="A27" s="25" t="s">
        <v>4</v>
      </c>
      <c r="B27" s="233"/>
      <c r="C27" s="233"/>
      <c r="D27" s="234"/>
      <c r="E27" s="209"/>
      <c r="F27" s="210"/>
      <c r="G27" s="21" t="s">
        <v>61</v>
      </c>
      <c r="H27" s="205" t="s">
        <v>62</v>
      </c>
      <c r="I27" s="206"/>
      <c r="J27" s="9">
        <f>VLOOKUP(G27,I91:J96,2,FALSE)+VLOOKUP(H27,M91:N96,2,FALSE)</f>
        <v>0</v>
      </c>
    </row>
    <row r="28" spans="1:10" ht="15" customHeight="1" hidden="1" thickBot="1" thickTop="1">
      <c r="A28" s="10" t="s">
        <v>0</v>
      </c>
      <c r="B28" s="235" t="s">
        <v>106</v>
      </c>
      <c r="C28" s="200"/>
      <c r="D28" s="236"/>
      <c r="E28" s="211" t="s">
        <v>64</v>
      </c>
      <c r="F28" s="212"/>
      <c r="G28" s="11" t="s">
        <v>59</v>
      </c>
      <c r="H28" s="218" t="s">
        <v>2</v>
      </c>
      <c r="I28" s="219"/>
      <c r="J28" s="12" t="s">
        <v>3</v>
      </c>
    </row>
    <row r="29" spans="1:10" s="28" customFormat="1" ht="15" customHeight="1" hidden="1" thickTop="1">
      <c r="A29" s="18"/>
      <c r="B29" s="243"/>
      <c r="C29" s="244"/>
      <c r="D29" s="245"/>
      <c r="E29" s="220" t="s">
        <v>71</v>
      </c>
      <c r="F29" s="221"/>
      <c r="G29" s="19" t="s">
        <v>62</v>
      </c>
      <c r="H29" s="217">
        <f>IF(G29="Elite",VLOOKUP(E29,$E$91:$H$186,4,FALSE),IF(G29="Médiocre",VLOOKUP(E29,$E$91:$H$186,2,FALSE),VLOOKUP(E29,$E$91:$H$186,3,FALSE)))</f>
        <v>0</v>
      </c>
      <c r="I29" s="217"/>
      <c r="J29" s="7">
        <f>A29*H29</f>
        <v>0</v>
      </c>
    </row>
    <row r="30" spans="1:10" s="28" customFormat="1" ht="15" customHeight="1" hidden="1">
      <c r="A30" s="20"/>
      <c r="B30" s="246"/>
      <c r="C30" s="247"/>
      <c r="D30" s="248"/>
      <c r="E30" s="229" t="s">
        <v>71</v>
      </c>
      <c r="F30" s="216"/>
      <c r="G30" s="21" t="s">
        <v>66</v>
      </c>
      <c r="H30" s="217">
        <f>IF(G30="Elite",VLOOKUP(E30,$E$91:$H$186,4,FALSE),IF(G30="Médiocre",VLOOKUP(E30,$E$91:$H$186,2,FALSE),VLOOKUP(E30,$E$91:$H$186,3,FALSE)))</f>
        <v>0</v>
      </c>
      <c r="I30" s="217"/>
      <c r="J30" s="8">
        <f>A30*H30</f>
        <v>0</v>
      </c>
    </row>
    <row r="31" spans="1:10" s="28" customFormat="1" ht="15" customHeight="1" hidden="1">
      <c r="A31" s="20"/>
      <c r="B31" s="246"/>
      <c r="C31" s="247"/>
      <c r="D31" s="248"/>
      <c r="E31" s="215" t="s">
        <v>71</v>
      </c>
      <c r="F31" s="216"/>
      <c r="G31" s="21" t="s">
        <v>62</v>
      </c>
      <c r="H31" s="217">
        <f>IF(G31="Elite",VLOOKUP(E31,$E$91:$H$186,4,FALSE),IF(G31="Médiocre",VLOOKUP(E31,$E$91:$H$186,2,FALSE),VLOOKUP(E31,$E$91:$H$186,3,FALSE)))</f>
        <v>0</v>
      </c>
      <c r="I31" s="217"/>
      <c r="J31" s="8">
        <f>A31*H31</f>
        <v>0</v>
      </c>
    </row>
    <row r="32" spans="1:10" s="28" customFormat="1" ht="15" customHeight="1" hidden="1">
      <c r="A32" s="20"/>
      <c r="B32" s="246"/>
      <c r="C32" s="247"/>
      <c r="D32" s="248"/>
      <c r="E32" s="215" t="s">
        <v>71</v>
      </c>
      <c r="F32" s="216"/>
      <c r="G32" s="21" t="s">
        <v>66</v>
      </c>
      <c r="H32" s="217">
        <f>IF(G32="Elite",VLOOKUP(E32,$E$91:$H$186,4,FALSE),IF(G32="Médiocre",VLOOKUP(E32,$E$91:$H$186,2,FALSE),VLOOKUP(E32,$E$91:$H$186,3,FALSE)))</f>
        <v>0</v>
      </c>
      <c r="I32" s="217"/>
      <c r="J32" s="8">
        <f>A32*H32</f>
        <v>0</v>
      </c>
    </row>
    <row r="33" spans="1:10" s="28" customFormat="1" ht="15" customHeight="1" hidden="1" thickBot="1">
      <c r="A33" s="20"/>
      <c r="B33" s="195"/>
      <c r="C33" s="196"/>
      <c r="D33" s="197"/>
      <c r="E33" s="215" t="s">
        <v>71</v>
      </c>
      <c r="F33" s="216"/>
      <c r="G33" s="22" t="s">
        <v>66</v>
      </c>
      <c r="H33" s="217">
        <f>IF(G33="Elite",VLOOKUP(E33,$E$91:$H$186,4,FALSE),IF(G33="Médiocre",VLOOKUP(E33,$E$91:$H$186,2,FALSE),VLOOKUP(E33,$E$91:$H$186,3,FALSE)))</f>
        <v>0</v>
      </c>
      <c r="I33" s="217"/>
      <c r="J33" s="8">
        <f>A33*H33</f>
        <v>0</v>
      </c>
    </row>
    <row r="34" spans="1:10" ht="15" customHeight="1" hidden="1" thickBot="1" thickTop="1">
      <c r="A34" s="17">
        <f>SUM(A29:A33)</f>
        <v>0</v>
      </c>
      <c r="B34" s="26"/>
      <c r="C34" s="26"/>
      <c r="D34" s="26"/>
      <c r="E34" s="200"/>
      <c r="F34" s="201"/>
      <c r="G34" s="6"/>
      <c r="H34" s="228"/>
      <c r="I34" s="219"/>
      <c r="J34" s="12">
        <f>SUM(J29:J33)+J27</f>
        <v>0</v>
      </c>
    </row>
    <row r="35" ht="6" customHeight="1" hidden="1" thickBot="1" thickTop="1"/>
    <row r="36" spans="1:10" ht="15" customHeight="1" hidden="1" thickTop="1">
      <c r="A36" s="24" t="s">
        <v>70</v>
      </c>
      <c r="B36" s="30"/>
      <c r="C36" s="30"/>
      <c r="D36" s="30"/>
      <c r="E36" s="224" t="s">
        <v>60</v>
      </c>
      <c r="F36" s="225"/>
      <c r="G36" s="4" t="s">
        <v>95</v>
      </c>
      <c r="H36" s="203" t="s">
        <v>1</v>
      </c>
      <c r="I36" s="204"/>
      <c r="J36" s="5" t="s">
        <v>2</v>
      </c>
    </row>
    <row r="37" spans="1:10" ht="15" customHeight="1" hidden="1" thickBot="1">
      <c r="A37" s="25" t="s">
        <v>4</v>
      </c>
      <c r="B37" s="233"/>
      <c r="C37" s="233"/>
      <c r="D37" s="234"/>
      <c r="E37" s="209"/>
      <c r="F37" s="210"/>
      <c r="G37" s="21" t="s">
        <v>61</v>
      </c>
      <c r="H37" s="205" t="s">
        <v>62</v>
      </c>
      <c r="I37" s="206"/>
      <c r="J37" s="9">
        <f>VLOOKUP(G37,I91:J96,2,FALSE)+VLOOKUP(H37,M91:N96,2,FALSE)</f>
        <v>0</v>
      </c>
    </row>
    <row r="38" spans="1:10" ht="15" customHeight="1" hidden="1" thickBot="1" thickTop="1">
      <c r="A38" s="10" t="s">
        <v>0</v>
      </c>
      <c r="B38" s="235" t="s">
        <v>106</v>
      </c>
      <c r="C38" s="200"/>
      <c r="D38" s="236"/>
      <c r="E38" s="211" t="s">
        <v>64</v>
      </c>
      <c r="F38" s="212"/>
      <c r="G38" s="11" t="s">
        <v>59</v>
      </c>
      <c r="H38" s="218" t="s">
        <v>2</v>
      </c>
      <c r="I38" s="219"/>
      <c r="J38" s="12" t="s">
        <v>3</v>
      </c>
    </row>
    <row r="39" spans="1:10" s="28" customFormat="1" ht="15" customHeight="1" hidden="1" thickTop="1">
      <c r="A39" s="18"/>
      <c r="B39" s="246"/>
      <c r="C39" s="247"/>
      <c r="D39" s="248"/>
      <c r="E39" s="220" t="s">
        <v>71</v>
      </c>
      <c r="F39" s="221"/>
      <c r="G39" s="19" t="s">
        <v>66</v>
      </c>
      <c r="H39" s="217">
        <f>IF(G39="Elite",VLOOKUP(E39,$E$91:$H$186,4,FALSE),IF(G39="Médiocre",VLOOKUP(E39,$E$91:$H$186,2,FALSE),VLOOKUP(E39,$E$91:$H$186,3,FALSE)))</f>
        <v>0</v>
      </c>
      <c r="I39" s="217"/>
      <c r="J39" s="7">
        <f>A39*H39</f>
        <v>0</v>
      </c>
    </row>
    <row r="40" spans="1:10" s="28" customFormat="1" ht="15" customHeight="1" hidden="1">
      <c r="A40" s="20"/>
      <c r="B40" s="246"/>
      <c r="C40" s="247"/>
      <c r="D40" s="248"/>
      <c r="E40" s="229" t="s">
        <v>71</v>
      </c>
      <c r="F40" s="216"/>
      <c r="G40" s="21" t="s">
        <v>66</v>
      </c>
      <c r="H40" s="217">
        <f>IF(G40="Elite",VLOOKUP(E40,$E$91:$H$186,4,FALSE),IF(G40="Médiocre",VLOOKUP(E40,$E$91:$H$186,2,FALSE),VLOOKUP(E40,$E$91:$H$186,3,FALSE)))</f>
        <v>0</v>
      </c>
      <c r="I40" s="217"/>
      <c r="J40" s="8">
        <f>A40*H40</f>
        <v>0</v>
      </c>
    </row>
    <row r="41" spans="1:10" s="28" customFormat="1" ht="15" customHeight="1" hidden="1">
      <c r="A41" s="20"/>
      <c r="B41" s="246"/>
      <c r="C41" s="247"/>
      <c r="D41" s="248"/>
      <c r="E41" s="215" t="s">
        <v>71</v>
      </c>
      <c r="F41" s="216"/>
      <c r="G41" s="21" t="s">
        <v>66</v>
      </c>
      <c r="H41" s="217">
        <f>IF(G41="Elite",VLOOKUP(E41,$E$91:$H$186,4,FALSE),IF(G41="Médiocre",VLOOKUP(E41,$E$91:$H$186,2,FALSE),VLOOKUP(E41,$E$91:$H$186,3,FALSE)))</f>
        <v>0</v>
      </c>
      <c r="I41" s="217"/>
      <c r="J41" s="8">
        <f>A41*H41</f>
        <v>0</v>
      </c>
    </row>
    <row r="42" spans="1:10" s="28" customFormat="1" ht="15" customHeight="1" hidden="1">
      <c r="A42" s="20"/>
      <c r="B42" s="246"/>
      <c r="C42" s="247"/>
      <c r="D42" s="248"/>
      <c r="E42" s="215" t="s">
        <v>71</v>
      </c>
      <c r="F42" s="216"/>
      <c r="G42" s="21" t="s">
        <v>66</v>
      </c>
      <c r="H42" s="217">
        <f>IF(G42="Elite",VLOOKUP(E42,$E$91:$H$186,4,FALSE),IF(G42="Médiocre",VLOOKUP(E42,$E$91:$H$186,2,FALSE),VLOOKUP(E42,$E$91:$H$186,3,FALSE)))</f>
        <v>0</v>
      </c>
      <c r="I42" s="217"/>
      <c r="J42" s="8">
        <f>A42*H42</f>
        <v>0</v>
      </c>
    </row>
    <row r="43" spans="1:10" s="28" customFormat="1" ht="15" customHeight="1" hidden="1" thickBot="1">
      <c r="A43" s="20"/>
      <c r="B43" s="195"/>
      <c r="C43" s="196"/>
      <c r="D43" s="197"/>
      <c r="E43" s="215" t="s">
        <v>71</v>
      </c>
      <c r="F43" s="216"/>
      <c r="G43" s="22" t="s">
        <v>66</v>
      </c>
      <c r="H43" s="217">
        <f>IF(G43="Elite",VLOOKUP(E43,$E$91:$H$186,4,FALSE),IF(G43="Médiocre",VLOOKUP(E43,$E$91:$H$186,2,FALSE),VLOOKUP(E43,$E$91:$H$186,3,FALSE)))</f>
        <v>0</v>
      </c>
      <c r="I43" s="217"/>
      <c r="J43" s="8">
        <f>A43*H43</f>
        <v>0</v>
      </c>
    </row>
    <row r="44" spans="1:10" ht="15" customHeight="1" hidden="1" thickBot="1" thickTop="1">
      <c r="A44" s="17">
        <f>SUM(A39:A43)</f>
        <v>0</v>
      </c>
      <c r="B44" s="26"/>
      <c r="C44" s="26"/>
      <c r="D44" s="26"/>
      <c r="E44" s="200"/>
      <c r="F44" s="201"/>
      <c r="G44" s="6"/>
      <c r="H44" s="228"/>
      <c r="I44" s="219"/>
      <c r="J44" s="12">
        <f>SUM(J39:J43)+J37</f>
        <v>0</v>
      </c>
    </row>
    <row r="45" ht="6" customHeight="1" thickBot="1"/>
    <row r="46" spans="1:10" ht="15" customHeight="1" thickBot="1" thickTop="1">
      <c r="A46" s="13">
        <f>SUM(A44+A34+A24)</f>
        <v>0</v>
      </c>
      <c r="B46" s="14" t="s">
        <v>75</v>
      </c>
      <c r="C46" s="15"/>
      <c r="D46" s="15"/>
      <c r="E46" s="14"/>
      <c r="F46" s="15"/>
      <c r="G46" s="15"/>
      <c r="H46" s="15" t="s">
        <v>72</v>
      </c>
      <c r="I46" s="15"/>
      <c r="J46" s="16">
        <f>SUM(J44+J34+J24+J6+J7)</f>
        <v>0</v>
      </c>
    </row>
    <row r="47" ht="13.5" thickTop="1"/>
    <row r="89" spans="1:8" ht="12.75" hidden="1">
      <c r="A89" t="s">
        <v>76</v>
      </c>
      <c r="E89" s="27" t="s">
        <v>1</v>
      </c>
      <c r="F89" s="51" t="s">
        <v>112</v>
      </c>
      <c r="G89" s="51" t="s">
        <v>113</v>
      </c>
      <c r="H89" s="51" t="s">
        <v>53</v>
      </c>
    </row>
    <row r="90" spans="6:8" ht="12.75" hidden="1">
      <c r="F90" s="3"/>
      <c r="G90" s="3"/>
      <c r="H90" s="3"/>
    </row>
    <row r="91" spans="5:15" ht="12.75" hidden="1">
      <c r="E91" s="133" t="s">
        <v>175</v>
      </c>
      <c r="F91" s="3"/>
      <c r="G91" s="3"/>
      <c r="H91" s="3"/>
      <c r="I91" t="s">
        <v>48</v>
      </c>
      <c r="J91">
        <v>0</v>
      </c>
      <c r="K91" t="s">
        <v>54</v>
      </c>
      <c r="M91" t="s">
        <v>96</v>
      </c>
      <c r="N91">
        <v>-2</v>
      </c>
      <c r="O91" s="1" t="s">
        <v>62</v>
      </c>
    </row>
    <row r="92" spans="5:15" ht="12.75" hidden="1">
      <c r="E92" s="1" t="s">
        <v>71</v>
      </c>
      <c r="F92" s="3"/>
      <c r="G92" s="3"/>
      <c r="H92" s="3"/>
      <c r="I92" t="s">
        <v>49</v>
      </c>
      <c r="J92">
        <v>2</v>
      </c>
      <c r="K92" t="s">
        <v>56</v>
      </c>
      <c r="M92" s="1" t="s">
        <v>62</v>
      </c>
      <c r="N92">
        <v>0</v>
      </c>
      <c r="O92" t="s">
        <v>53</v>
      </c>
    </row>
    <row r="93" spans="5:15" ht="12.75" hidden="1">
      <c r="E93" t="s">
        <v>7</v>
      </c>
      <c r="F93" s="3">
        <v>3</v>
      </c>
      <c r="G93" s="3">
        <v>4</v>
      </c>
      <c r="H93" s="3">
        <v>5</v>
      </c>
      <c r="I93" t="s">
        <v>50</v>
      </c>
      <c r="J93">
        <v>4</v>
      </c>
      <c r="K93" t="s">
        <v>55</v>
      </c>
      <c r="N93">
        <v>0</v>
      </c>
      <c r="O93" t="s">
        <v>52</v>
      </c>
    </row>
    <row r="94" spans="5:14" ht="12.75" hidden="1">
      <c r="E94" t="s">
        <v>8</v>
      </c>
      <c r="F94" s="3">
        <v>3</v>
      </c>
      <c r="G94" s="3">
        <v>4</v>
      </c>
      <c r="H94" s="3">
        <v>5</v>
      </c>
      <c r="I94" t="s">
        <v>51</v>
      </c>
      <c r="J94">
        <v>7</v>
      </c>
      <c r="K94" t="s">
        <v>58</v>
      </c>
      <c r="N94">
        <v>0</v>
      </c>
    </row>
    <row r="95" spans="5:14" ht="12.75" hidden="1">
      <c r="E95" t="s">
        <v>9</v>
      </c>
      <c r="F95" s="3">
        <v>3</v>
      </c>
      <c r="G95" s="3">
        <v>4</v>
      </c>
      <c r="H95" s="3">
        <v>5</v>
      </c>
      <c r="I95" s="1" t="s">
        <v>61</v>
      </c>
      <c r="J95">
        <v>0</v>
      </c>
      <c r="K95" t="s">
        <v>57</v>
      </c>
      <c r="N95">
        <v>0</v>
      </c>
    </row>
    <row r="96" spans="5:14" ht="12.75" hidden="1">
      <c r="E96" t="s">
        <v>10</v>
      </c>
      <c r="F96" s="3">
        <v>3</v>
      </c>
      <c r="G96" s="3">
        <v>4</v>
      </c>
      <c r="H96" s="3">
        <v>5</v>
      </c>
      <c r="K96" s="1" t="s">
        <v>62</v>
      </c>
      <c r="M96" s="1" t="s">
        <v>62</v>
      </c>
      <c r="N96">
        <v>0</v>
      </c>
    </row>
    <row r="97" spans="5:13" ht="12.75" hidden="1">
      <c r="E97" t="s">
        <v>11</v>
      </c>
      <c r="F97" s="3">
        <v>3</v>
      </c>
      <c r="G97" s="3">
        <v>4</v>
      </c>
      <c r="H97" s="3">
        <v>5</v>
      </c>
      <c r="M97">
        <v>0</v>
      </c>
    </row>
    <row r="98" spans="5:13" ht="12.75" hidden="1">
      <c r="E98" t="s">
        <v>12</v>
      </c>
      <c r="F98" s="3">
        <v>5</v>
      </c>
      <c r="G98" s="3">
        <v>7</v>
      </c>
      <c r="H98" s="3">
        <v>9</v>
      </c>
      <c r="M98">
        <v>1</v>
      </c>
    </row>
    <row r="99" spans="5:8" ht="12.75" hidden="1">
      <c r="E99" t="s">
        <v>86</v>
      </c>
      <c r="F99" s="3">
        <v>6</v>
      </c>
      <c r="G99" s="3">
        <v>8</v>
      </c>
      <c r="H99" s="3">
        <v>10</v>
      </c>
    </row>
    <row r="100" spans="5:8" ht="12.75" hidden="1">
      <c r="E100" t="s">
        <v>14</v>
      </c>
      <c r="F100" s="3">
        <v>5</v>
      </c>
      <c r="G100" s="3">
        <v>7</v>
      </c>
      <c r="H100" s="3">
        <v>9</v>
      </c>
    </row>
    <row r="101" spans="5:8" ht="12.75" hidden="1">
      <c r="E101" t="s">
        <v>87</v>
      </c>
      <c r="F101" s="3">
        <v>6</v>
      </c>
      <c r="G101" s="3">
        <v>8</v>
      </c>
      <c r="H101" s="3">
        <v>10</v>
      </c>
    </row>
    <row r="102" spans="5:8" ht="12.75" hidden="1">
      <c r="E102" t="s">
        <v>13</v>
      </c>
      <c r="F102" s="3">
        <v>7</v>
      </c>
      <c r="G102" s="3">
        <v>9</v>
      </c>
      <c r="H102" s="3">
        <v>11</v>
      </c>
    </row>
    <row r="103" spans="5:8" ht="12.75" hidden="1">
      <c r="E103" t="s">
        <v>88</v>
      </c>
      <c r="F103" s="3">
        <v>8</v>
      </c>
      <c r="G103" s="3">
        <v>10</v>
      </c>
      <c r="H103" s="3">
        <v>12</v>
      </c>
    </row>
    <row r="104" spans="5:8" ht="12.75" hidden="1">
      <c r="E104" t="s">
        <v>124</v>
      </c>
      <c r="F104" s="3">
        <v>5</v>
      </c>
      <c r="G104" s="3">
        <v>7</v>
      </c>
      <c r="H104" s="3">
        <v>9</v>
      </c>
    </row>
    <row r="105" spans="5:8" ht="12.75" hidden="1">
      <c r="E105" t="s">
        <v>99</v>
      </c>
      <c r="F105" s="3">
        <v>7</v>
      </c>
      <c r="G105" s="3">
        <v>9</v>
      </c>
      <c r="H105" s="3">
        <v>11</v>
      </c>
    </row>
    <row r="106" spans="5:8" ht="12.75" hidden="1">
      <c r="E106" t="s">
        <v>165</v>
      </c>
      <c r="F106" s="3">
        <v>7</v>
      </c>
      <c r="G106" s="3">
        <v>9</v>
      </c>
      <c r="H106" s="3">
        <v>11</v>
      </c>
    </row>
    <row r="107" spans="5:8" ht="12.75" hidden="1">
      <c r="E107" t="s">
        <v>166</v>
      </c>
      <c r="F107" s="3">
        <v>7</v>
      </c>
      <c r="G107" s="3">
        <v>9</v>
      </c>
      <c r="H107" s="3">
        <v>11</v>
      </c>
    </row>
    <row r="108" spans="5:8" ht="12.75" hidden="1">
      <c r="E108" t="s">
        <v>167</v>
      </c>
      <c r="F108" s="3">
        <v>7</v>
      </c>
      <c r="G108" s="3">
        <v>9</v>
      </c>
      <c r="H108" s="3">
        <v>11</v>
      </c>
    </row>
    <row r="109" spans="5:8" ht="12.75" hidden="1">
      <c r="E109" t="s">
        <v>100</v>
      </c>
      <c r="F109" s="3">
        <v>8</v>
      </c>
      <c r="G109" s="3">
        <v>10</v>
      </c>
      <c r="H109" s="3">
        <v>12</v>
      </c>
    </row>
    <row r="110" spans="5:8" ht="12.75" hidden="1">
      <c r="E110" t="s">
        <v>101</v>
      </c>
      <c r="F110" s="3">
        <v>8</v>
      </c>
      <c r="G110" s="3">
        <v>10</v>
      </c>
      <c r="H110" s="3">
        <v>12</v>
      </c>
    </row>
    <row r="111" spans="5:8" ht="12.75" hidden="1">
      <c r="E111" t="s">
        <v>142</v>
      </c>
      <c r="F111" s="3">
        <v>9</v>
      </c>
      <c r="G111" s="3">
        <v>11</v>
      </c>
      <c r="H111" s="3">
        <v>13</v>
      </c>
    </row>
    <row r="112" spans="5:8" ht="12.75" hidden="1">
      <c r="E112" t="s">
        <v>102</v>
      </c>
      <c r="F112" s="3">
        <v>10</v>
      </c>
      <c r="G112" s="3">
        <v>12</v>
      </c>
      <c r="H112" s="3">
        <v>14</v>
      </c>
    </row>
    <row r="113" spans="5:8" ht="12.75" hidden="1">
      <c r="E113" t="s">
        <v>168</v>
      </c>
      <c r="F113" s="3">
        <v>8</v>
      </c>
      <c r="G113" s="3">
        <v>10</v>
      </c>
      <c r="H113" s="3">
        <v>12</v>
      </c>
    </row>
    <row r="114" spans="5:8" ht="12.75" hidden="1">
      <c r="E114" t="s">
        <v>169</v>
      </c>
      <c r="F114" s="3">
        <v>8</v>
      </c>
      <c r="G114" s="3">
        <v>10</v>
      </c>
      <c r="H114" s="3">
        <v>12</v>
      </c>
    </row>
    <row r="115" spans="5:8" ht="12.75" hidden="1">
      <c r="E115" t="s">
        <v>170</v>
      </c>
      <c r="F115" s="3">
        <v>9</v>
      </c>
      <c r="G115" s="3">
        <v>11</v>
      </c>
      <c r="H115" s="3">
        <v>13</v>
      </c>
    </row>
    <row r="116" spans="5:8" ht="12.75" hidden="1">
      <c r="E116" t="s">
        <v>15</v>
      </c>
      <c r="F116" s="3">
        <v>5</v>
      </c>
      <c r="G116" s="3">
        <v>7</v>
      </c>
      <c r="H116" s="3">
        <v>9</v>
      </c>
    </row>
    <row r="117" spans="5:8" ht="12.75" hidden="1">
      <c r="E117" t="s">
        <v>159</v>
      </c>
      <c r="F117" s="3">
        <v>7</v>
      </c>
      <c r="G117" s="3">
        <v>9</v>
      </c>
      <c r="H117" s="3">
        <v>11</v>
      </c>
    </row>
    <row r="118" spans="5:8" ht="12.75" hidden="1">
      <c r="E118" t="s">
        <v>37</v>
      </c>
      <c r="F118" s="3">
        <v>6</v>
      </c>
      <c r="G118" s="3">
        <v>8</v>
      </c>
      <c r="H118" s="3">
        <v>10</v>
      </c>
    </row>
    <row r="119" spans="5:8" ht="12.75" hidden="1">
      <c r="E119" t="s">
        <v>160</v>
      </c>
      <c r="F119" s="3">
        <v>8</v>
      </c>
      <c r="G119" s="3">
        <v>10</v>
      </c>
      <c r="H119" s="3">
        <v>12</v>
      </c>
    </row>
    <row r="120" spans="5:8" ht="12.75" hidden="1">
      <c r="E120" t="s">
        <v>130</v>
      </c>
      <c r="F120" s="3">
        <v>6</v>
      </c>
      <c r="G120" s="3">
        <v>8</v>
      </c>
      <c r="H120" s="3">
        <v>10</v>
      </c>
    </row>
    <row r="121" spans="5:8" ht="12.75" hidden="1">
      <c r="E121" t="s">
        <v>82</v>
      </c>
      <c r="F121" s="3">
        <v>6</v>
      </c>
      <c r="G121" s="3">
        <v>8</v>
      </c>
      <c r="H121" s="3">
        <v>10</v>
      </c>
    </row>
    <row r="122" spans="5:8" ht="12.75" hidden="1">
      <c r="E122" t="s">
        <v>162</v>
      </c>
      <c r="F122" s="3">
        <v>7</v>
      </c>
      <c r="G122" s="3">
        <v>9</v>
      </c>
      <c r="H122" s="3">
        <v>11</v>
      </c>
    </row>
    <row r="123" spans="5:8" ht="12.75" hidden="1">
      <c r="E123" t="s">
        <v>161</v>
      </c>
      <c r="F123" s="3">
        <v>8</v>
      </c>
      <c r="G123" s="3">
        <v>10</v>
      </c>
      <c r="H123" s="3">
        <v>12</v>
      </c>
    </row>
    <row r="124" spans="5:8" ht="12.75" hidden="1">
      <c r="E124" t="s">
        <v>83</v>
      </c>
      <c r="F124" s="3">
        <v>7</v>
      </c>
      <c r="G124" s="3">
        <v>9</v>
      </c>
      <c r="H124" s="3">
        <v>11</v>
      </c>
    </row>
    <row r="125" spans="5:8" ht="12.75" hidden="1">
      <c r="E125" t="s">
        <v>38</v>
      </c>
      <c r="F125" s="3">
        <v>5</v>
      </c>
      <c r="G125" s="3">
        <v>7</v>
      </c>
      <c r="H125" s="3">
        <v>9</v>
      </c>
    </row>
    <row r="126" spans="5:8" ht="12.75" hidden="1">
      <c r="E126" t="s">
        <v>134</v>
      </c>
      <c r="F126" s="3">
        <v>6</v>
      </c>
      <c r="G126" s="3">
        <v>8</v>
      </c>
      <c r="H126" s="3">
        <v>10</v>
      </c>
    </row>
    <row r="127" spans="5:8" ht="12.75" hidden="1">
      <c r="E127" t="s">
        <v>79</v>
      </c>
      <c r="F127" s="3">
        <v>8</v>
      </c>
      <c r="G127" s="3">
        <v>10</v>
      </c>
      <c r="H127" s="3">
        <v>12</v>
      </c>
    </row>
    <row r="128" spans="5:8" ht="12.75" hidden="1">
      <c r="E128" t="s">
        <v>128</v>
      </c>
      <c r="F128" s="3">
        <v>6</v>
      </c>
      <c r="G128" s="3">
        <v>8</v>
      </c>
      <c r="H128" s="3">
        <v>10</v>
      </c>
    </row>
    <row r="129" spans="5:8" ht="12.75" hidden="1">
      <c r="E129" t="s">
        <v>158</v>
      </c>
      <c r="F129" s="3">
        <v>7</v>
      </c>
      <c r="G129" s="3">
        <v>9</v>
      </c>
      <c r="H129" s="3">
        <v>11</v>
      </c>
    </row>
    <row r="130" spans="5:8" ht="12.75" hidden="1">
      <c r="E130" t="s">
        <v>16</v>
      </c>
      <c r="F130" s="3">
        <v>5</v>
      </c>
      <c r="G130" s="3">
        <v>7</v>
      </c>
      <c r="H130" s="3">
        <v>9</v>
      </c>
    </row>
    <row r="131" spans="5:8" ht="12.75" hidden="1">
      <c r="E131" t="s">
        <v>109</v>
      </c>
      <c r="F131" s="3">
        <v>6</v>
      </c>
      <c r="G131" s="3">
        <v>8</v>
      </c>
      <c r="H131" s="3">
        <v>10</v>
      </c>
    </row>
    <row r="132" spans="5:8" ht="12.75" hidden="1">
      <c r="E132" t="s">
        <v>84</v>
      </c>
      <c r="F132" s="3">
        <v>6</v>
      </c>
      <c r="G132" s="3">
        <v>8</v>
      </c>
      <c r="H132" s="3">
        <v>10</v>
      </c>
    </row>
    <row r="133" spans="5:8" ht="12.75" hidden="1">
      <c r="E133" t="s">
        <v>163</v>
      </c>
      <c r="F133" s="3">
        <v>7</v>
      </c>
      <c r="G133" s="3">
        <v>9</v>
      </c>
      <c r="H133" s="3">
        <v>11</v>
      </c>
    </row>
    <row r="134" spans="5:8" ht="12.75" hidden="1">
      <c r="E134" t="s">
        <v>129</v>
      </c>
      <c r="F134" s="3">
        <v>7</v>
      </c>
      <c r="G134" s="3">
        <v>9</v>
      </c>
      <c r="H134" s="3">
        <v>11</v>
      </c>
    </row>
    <row r="135" spans="5:8" ht="12.75" hidden="1">
      <c r="E135" t="s">
        <v>17</v>
      </c>
      <c r="F135" s="3">
        <v>6</v>
      </c>
      <c r="G135" s="3">
        <v>8</v>
      </c>
      <c r="H135" s="3">
        <v>10</v>
      </c>
    </row>
    <row r="136" spans="5:8" ht="12.75" hidden="1">
      <c r="E136" t="s">
        <v>39</v>
      </c>
      <c r="F136" s="3">
        <v>7</v>
      </c>
      <c r="G136" s="3">
        <v>9</v>
      </c>
      <c r="H136" s="3">
        <v>11</v>
      </c>
    </row>
    <row r="137" spans="5:8" ht="12.75" hidden="1">
      <c r="E137" t="s">
        <v>156</v>
      </c>
      <c r="F137" s="3">
        <v>8</v>
      </c>
      <c r="G137" s="3">
        <v>10</v>
      </c>
      <c r="H137" s="3">
        <v>12</v>
      </c>
    </row>
    <row r="138" spans="5:8" ht="12.75" hidden="1">
      <c r="E138" t="s">
        <v>115</v>
      </c>
      <c r="F138" s="3">
        <v>7</v>
      </c>
      <c r="G138" s="3">
        <v>9</v>
      </c>
      <c r="H138" s="3">
        <v>11</v>
      </c>
    </row>
    <row r="139" spans="5:8" ht="12.75" hidden="1">
      <c r="E139" t="s">
        <v>155</v>
      </c>
      <c r="F139" s="3">
        <v>8</v>
      </c>
      <c r="G139" s="3">
        <v>10</v>
      </c>
      <c r="H139" s="3">
        <v>12</v>
      </c>
    </row>
    <row r="140" spans="5:8" ht="12.75" hidden="1">
      <c r="E140" t="s">
        <v>131</v>
      </c>
      <c r="F140" s="3">
        <v>7</v>
      </c>
      <c r="G140" s="3">
        <v>9</v>
      </c>
      <c r="H140" s="3">
        <v>11</v>
      </c>
    </row>
    <row r="141" spans="5:8" ht="12.75" hidden="1">
      <c r="E141" t="s">
        <v>118</v>
      </c>
      <c r="F141" s="3">
        <v>8</v>
      </c>
      <c r="G141" s="3">
        <v>10</v>
      </c>
      <c r="H141" s="3">
        <v>12</v>
      </c>
    </row>
    <row r="142" spans="5:8" ht="12.75" hidden="1">
      <c r="E142" t="s">
        <v>119</v>
      </c>
      <c r="F142" s="3">
        <v>9</v>
      </c>
      <c r="G142" s="3">
        <v>11</v>
      </c>
      <c r="H142" s="3">
        <v>13</v>
      </c>
    </row>
    <row r="143" spans="5:8" ht="12.75" hidden="1">
      <c r="E143" t="s">
        <v>125</v>
      </c>
      <c r="F143" s="3">
        <v>9</v>
      </c>
      <c r="G143" s="3">
        <v>11</v>
      </c>
      <c r="H143" s="3">
        <v>13</v>
      </c>
    </row>
    <row r="144" spans="5:8" ht="12.75" hidden="1">
      <c r="E144" t="s">
        <v>132</v>
      </c>
      <c r="F144" s="3">
        <v>9</v>
      </c>
      <c r="G144" s="3">
        <v>11</v>
      </c>
      <c r="H144" s="3">
        <v>13</v>
      </c>
    </row>
    <row r="145" spans="5:8" ht="12.75" hidden="1">
      <c r="E145" t="s">
        <v>120</v>
      </c>
      <c r="F145" s="3">
        <v>10</v>
      </c>
      <c r="G145" s="3">
        <v>12</v>
      </c>
      <c r="H145" s="3">
        <v>14</v>
      </c>
    </row>
    <row r="146" spans="5:8" ht="12.75" hidden="1">
      <c r="E146" t="s">
        <v>133</v>
      </c>
      <c r="F146" s="3">
        <v>10</v>
      </c>
      <c r="G146" s="3">
        <v>12</v>
      </c>
      <c r="H146" s="3">
        <v>14</v>
      </c>
    </row>
    <row r="147" spans="5:8" ht="12.75" hidden="1">
      <c r="E147" t="s">
        <v>40</v>
      </c>
      <c r="F147" s="3">
        <v>6</v>
      </c>
      <c r="G147" s="3">
        <v>8</v>
      </c>
      <c r="H147" s="3">
        <v>10</v>
      </c>
    </row>
    <row r="148" spans="5:8" ht="12.75" hidden="1">
      <c r="E148" t="s">
        <v>157</v>
      </c>
      <c r="F148" s="3">
        <v>8</v>
      </c>
      <c r="G148" s="3">
        <v>10</v>
      </c>
      <c r="H148" s="3">
        <v>12</v>
      </c>
    </row>
    <row r="149" spans="5:8" ht="12.75" hidden="1">
      <c r="E149" t="s">
        <v>18</v>
      </c>
      <c r="F149" s="3">
        <v>6</v>
      </c>
      <c r="G149" s="3">
        <v>8</v>
      </c>
      <c r="H149" s="3">
        <v>10</v>
      </c>
    </row>
    <row r="150" spans="5:8" ht="12.75" hidden="1">
      <c r="E150" t="s">
        <v>135</v>
      </c>
      <c r="F150" s="3">
        <v>7</v>
      </c>
      <c r="G150" s="3">
        <v>9</v>
      </c>
      <c r="H150" s="3">
        <v>11</v>
      </c>
    </row>
    <row r="151" spans="5:8" ht="12.75" hidden="1">
      <c r="E151" t="s">
        <v>164</v>
      </c>
      <c r="F151" s="3">
        <v>8</v>
      </c>
      <c r="G151" s="3">
        <v>10</v>
      </c>
      <c r="H151" s="3">
        <v>12</v>
      </c>
    </row>
    <row r="152" spans="5:8" ht="12.75" hidden="1">
      <c r="E152" t="s">
        <v>116</v>
      </c>
      <c r="F152" s="3">
        <v>8</v>
      </c>
      <c r="G152" s="3">
        <v>10</v>
      </c>
      <c r="H152" s="3">
        <v>12</v>
      </c>
    </row>
    <row r="153" spans="5:8" ht="12.75" hidden="1">
      <c r="E153" t="s">
        <v>85</v>
      </c>
      <c r="F153" s="3">
        <v>7</v>
      </c>
      <c r="G153" s="3">
        <v>9</v>
      </c>
      <c r="H153" s="3">
        <v>11</v>
      </c>
    </row>
    <row r="154" spans="5:8" ht="12.75" hidden="1">
      <c r="E154" t="s">
        <v>117</v>
      </c>
      <c r="F154" s="3">
        <v>9</v>
      </c>
      <c r="G154" s="3">
        <v>11</v>
      </c>
      <c r="H154" s="3">
        <v>13</v>
      </c>
    </row>
    <row r="155" spans="5:8" ht="12.75" hidden="1">
      <c r="E155" t="s">
        <v>126</v>
      </c>
      <c r="F155" s="3">
        <v>10</v>
      </c>
      <c r="G155" s="3">
        <v>12</v>
      </c>
      <c r="H155" s="3">
        <v>15</v>
      </c>
    </row>
    <row r="156" spans="5:8" ht="12.75" hidden="1">
      <c r="E156" t="s">
        <v>19</v>
      </c>
      <c r="F156" s="3">
        <v>8</v>
      </c>
      <c r="G156" s="3">
        <v>10</v>
      </c>
      <c r="H156" s="3">
        <v>12</v>
      </c>
    </row>
    <row r="157" spans="5:8" ht="12.75" hidden="1">
      <c r="E157" t="s">
        <v>110</v>
      </c>
      <c r="F157" s="3">
        <v>9</v>
      </c>
      <c r="G157" s="3">
        <v>11</v>
      </c>
      <c r="H157" s="3">
        <v>13</v>
      </c>
    </row>
    <row r="158" spans="5:8" ht="12.75" hidden="1">
      <c r="E158" t="s">
        <v>41</v>
      </c>
      <c r="F158" s="3">
        <v>2</v>
      </c>
      <c r="G158" s="50">
        <v>3</v>
      </c>
      <c r="H158" s="50" t="s">
        <v>121</v>
      </c>
    </row>
    <row r="159" spans="5:8" ht="12.75" hidden="1">
      <c r="E159" t="s">
        <v>136</v>
      </c>
      <c r="F159" s="3">
        <v>1</v>
      </c>
      <c r="G159" s="50">
        <v>2</v>
      </c>
      <c r="H159" s="50" t="s">
        <v>121</v>
      </c>
    </row>
    <row r="160" spans="5:8" ht="12.75" hidden="1">
      <c r="E160" t="s">
        <v>137</v>
      </c>
      <c r="F160" s="50">
        <v>3</v>
      </c>
      <c r="G160" s="50">
        <v>4</v>
      </c>
      <c r="H160" s="50" t="s">
        <v>121</v>
      </c>
    </row>
    <row r="161" spans="5:8" ht="12.75" hidden="1">
      <c r="E161" t="s">
        <v>152</v>
      </c>
      <c r="F161" s="3">
        <v>8</v>
      </c>
      <c r="G161" s="3">
        <v>10</v>
      </c>
      <c r="H161" s="50" t="s">
        <v>121</v>
      </c>
    </row>
    <row r="162" spans="5:8" ht="12.75" hidden="1">
      <c r="E162" t="s">
        <v>153</v>
      </c>
      <c r="F162" s="3">
        <v>8</v>
      </c>
      <c r="G162" s="3">
        <v>10</v>
      </c>
      <c r="H162" s="50" t="s">
        <v>121</v>
      </c>
    </row>
    <row r="163" spans="5:8" ht="12.75" hidden="1">
      <c r="E163" t="s">
        <v>154</v>
      </c>
      <c r="F163" s="3">
        <v>8</v>
      </c>
      <c r="G163" s="3">
        <v>10</v>
      </c>
      <c r="H163" s="50" t="s">
        <v>121</v>
      </c>
    </row>
    <row r="164" spans="5:8" ht="12.75" hidden="1">
      <c r="E164" t="s">
        <v>81</v>
      </c>
      <c r="F164" s="3">
        <v>6</v>
      </c>
      <c r="G164" s="3">
        <v>8</v>
      </c>
      <c r="H164" s="50" t="s">
        <v>121</v>
      </c>
    </row>
    <row r="165" spans="5:8" ht="12.75" hidden="1">
      <c r="E165" t="s">
        <v>47</v>
      </c>
      <c r="F165" s="3">
        <v>10</v>
      </c>
      <c r="G165" s="3">
        <v>12</v>
      </c>
      <c r="H165" s="50" t="s">
        <v>121</v>
      </c>
    </row>
    <row r="166" spans="5:8" ht="12.75" hidden="1">
      <c r="E166" t="s">
        <v>20</v>
      </c>
      <c r="F166" s="50" t="s">
        <v>121</v>
      </c>
      <c r="G166" s="3">
        <v>6</v>
      </c>
      <c r="H166" s="50" t="s">
        <v>121</v>
      </c>
    </row>
    <row r="167" spans="5:8" ht="12.75" hidden="1">
      <c r="E167" t="s">
        <v>122</v>
      </c>
      <c r="F167" s="50" t="s">
        <v>121</v>
      </c>
      <c r="G167" s="3">
        <v>10</v>
      </c>
      <c r="H167" s="50" t="s">
        <v>121</v>
      </c>
    </row>
    <row r="168" spans="5:8" ht="12.75" hidden="1">
      <c r="E168" t="s">
        <v>138</v>
      </c>
      <c r="F168" s="50" t="s">
        <v>121</v>
      </c>
      <c r="G168" s="3">
        <v>12</v>
      </c>
      <c r="H168" s="50" t="s">
        <v>121</v>
      </c>
    </row>
    <row r="169" spans="5:8" ht="12.75" hidden="1">
      <c r="E169" t="s">
        <v>21</v>
      </c>
      <c r="F169" s="3">
        <v>4</v>
      </c>
      <c r="G169" s="3">
        <v>6</v>
      </c>
      <c r="H169" s="3">
        <v>8</v>
      </c>
    </row>
    <row r="170" spans="5:8" ht="12.75" hidden="1">
      <c r="E170" t="s">
        <v>22</v>
      </c>
      <c r="F170" s="3">
        <v>4</v>
      </c>
      <c r="G170" s="3">
        <v>6</v>
      </c>
      <c r="H170" s="3">
        <v>8</v>
      </c>
    </row>
    <row r="171" spans="5:8" ht="12.75" hidden="1">
      <c r="E171" t="s">
        <v>23</v>
      </c>
      <c r="F171" s="3">
        <v>4</v>
      </c>
      <c r="G171" s="3">
        <v>6</v>
      </c>
      <c r="H171" s="3">
        <v>8</v>
      </c>
    </row>
    <row r="172" spans="5:8" ht="12.75" hidden="1">
      <c r="E172" t="s">
        <v>24</v>
      </c>
      <c r="F172" s="3">
        <v>4</v>
      </c>
      <c r="G172" s="3">
        <v>6</v>
      </c>
      <c r="H172" s="3">
        <v>8</v>
      </c>
    </row>
    <row r="173" spans="5:8" ht="12.75" hidden="1">
      <c r="E173" t="s">
        <v>146</v>
      </c>
      <c r="F173" s="3">
        <v>4</v>
      </c>
      <c r="G173" s="3">
        <v>6</v>
      </c>
      <c r="H173" s="3">
        <v>8</v>
      </c>
    </row>
    <row r="174" spans="5:8" ht="12.75" hidden="1">
      <c r="E174" t="s">
        <v>25</v>
      </c>
      <c r="F174" s="3">
        <v>5</v>
      </c>
      <c r="G174" s="3">
        <v>7</v>
      </c>
      <c r="H174" s="3">
        <v>9</v>
      </c>
    </row>
    <row r="175" spans="5:8" ht="12.75" hidden="1">
      <c r="E175" t="s">
        <v>27</v>
      </c>
      <c r="F175" s="3">
        <v>7</v>
      </c>
      <c r="G175" s="3">
        <v>9</v>
      </c>
      <c r="H175" s="3">
        <v>11</v>
      </c>
    </row>
    <row r="176" spans="5:8" ht="12.75" hidden="1">
      <c r="E176" t="s">
        <v>107</v>
      </c>
      <c r="F176" s="3">
        <v>7</v>
      </c>
      <c r="G176" s="3">
        <v>9</v>
      </c>
      <c r="H176" s="3">
        <v>11</v>
      </c>
    </row>
    <row r="177" spans="5:8" ht="12.75" hidden="1">
      <c r="E177" t="s">
        <v>108</v>
      </c>
      <c r="F177" s="3">
        <v>7</v>
      </c>
      <c r="G177" s="3">
        <v>9</v>
      </c>
      <c r="H177" s="3">
        <v>11</v>
      </c>
    </row>
    <row r="178" spans="5:8" ht="12.75" hidden="1">
      <c r="E178" t="s">
        <v>26</v>
      </c>
      <c r="F178" s="3">
        <v>6</v>
      </c>
      <c r="G178" s="3">
        <v>8</v>
      </c>
      <c r="H178" s="3">
        <v>10</v>
      </c>
    </row>
    <row r="179" spans="5:8" ht="12.75" hidden="1">
      <c r="E179" t="s">
        <v>42</v>
      </c>
      <c r="F179" s="3">
        <v>5</v>
      </c>
      <c r="G179" s="3">
        <v>7</v>
      </c>
      <c r="H179" s="3">
        <v>9</v>
      </c>
    </row>
    <row r="180" spans="5:8" ht="12.75" hidden="1">
      <c r="E180" t="s">
        <v>149</v>
      </c>
      <c r="F180" s="3">
        <v>8</v>
      </c>
      <c r="G180" s="3">
        <v>10</v>
      </c>
      <c r="H180" s="3">
        <v>12</v>
      </c>
    </row>
    <row r="181" spans="5:8" ht="12.75" hidden="1">
      <c r="E181" t="s">
        <v>28</v>
      </c>
      <c r="F181" s="3">
        <v>8</v>
      </c>
      <c r="G181" s="3">
        <v>10</v>
      </c>
      <c r="H181" s="3">
        <v>12</v>
      </c>
    </row>
    <row r="182" spans="5:8" ht="12.75" hidden="1">
      <c r="E182" t="s">
        <v>30</v>
      </c>
      <c r="F182" s="3">
        <v>10</v>
      </c>
      <c r="G182" s="3">
        <v>12</v>
      </c>
      <c r="H182" s="3">
        <v>14</v>
      </c>
    </row>
    <row r="183" spans="5:8" ht="12.75" hidden="1">
      <c r="E183" t="s">
        <v>147</v>
      </c>
      <c r="F183" s="3">
        <v>10</v>
      </c>
      <c r="G183" s="3">
        <v>12</v>
      </c>
      <c r="H183" s="3">
        <v>14</v>
      </c>
    </row>
    <row r="184" spans="5:8" ht="12.75" hidden="1">
      <c r="E184" t="s">
        <v>148</v>
      </c>
      <c r="F184" s="3">
        <v>10</v>
      </c>
      <c r="G184" s="3">
        <v>12</v>
      </c>
      <c r="H184" s="3">
        <v>14</v>
      </c>
    </row>
    <row r="185" spans="5:8" ht="12.75" hidden="1">
      <c r="E185" t="s">
        <v>29</v>
      </c>
      <c r="F185" s="3">
        <v>9</v>
      </c>
      <c r="G185" s="3">
        <v>11</v>
      </c>
      <c r="H185" s="3">
        <v>13</v>
      </c>
    </row>
    <row r="186" spans="5:8" ht="12.75" hidden="1">
      <c r="E186" t="s">
        <v>77</v>
      </c>
      <c r="F186" s="3">
        <v>8</v>
      </c>
      <c r="G186" s="3">
        <v>10</v>
      </c>
      <c r="H186" s="3">
        <v>12</v>
      </c>
    </row>
    <row r="187" spans="5:8" ht="12.75" hidden="1">
      <c r="E187" t="s">
        <v>78</v>
      </c>
      <c r="F187" s="3">
        <v>11</v>
      </c>
      <c r="G187" s="3">
        <v>13</v>
      </c>
      <c r="H187" s="3">
        <v>15</v>
      </c>
    </row>
    <row r="188" spans="5:8" ht="12.75" hidden="1">
      <c r="E188" t="s">
        <v>44</v>
      </c>
      <c r="F188" s="3">
        <v>6</v>
      </c>
      <c r="G188" s="3">
        <v>8</v>
      </c>
      <c r="H188" s="50" t="s">
        <v>121</v>
      </c>
    </row>
    <row r="189" spans="5:8" ht="12.75" hidden="1">
      <c r="E189" t="s">
        <v>151</v>
      </c>
      <c r="F189" s="3">
        <v>6</v>
      </c>
      <c r="G189" s="3">
        <v>8</v>
      </c>
      <c r="H189" s="50" t="s">
        <v>121</v>
      </c>
    </row>
    <row r="190" spans="5:8" ht="12.75" hidden="1">
      <c r="E190" t="s">
        <v>150</v>
      </c>
      <c r="F190" s="3">
        <v>7</v>
      </c>
      <c r="G190" s="3">
        <v>9</v>
      </c>
      <c r="H190" s="50" t="s">
        <v>121</v>
      </c>
    </row>
    <row r="191" spans="5:8" ht="12.75" hidden="1">
      <c r="E191" t="s">
        <v>45</v>
      </c>
      <c r="F191" s="3">
        <v>9</v>
      </c>
      <c r="G191" s="3">
        <v>11</v>
      </c>
      <c r="H191" s="50" t="s">
        <v>121</v>
      </c>
    </row>
    <row r="192" spans="5:8" ht="12.75" hidden="1">
      <c r="E192" t="s">
        <v>46</v>
      </c>
      <c r="F192" s="3">
        <v>7</v>
      </c>
      <c r="G192" s="3">
        <v>9</v>
      </c>
      <c r="H192" s="3">
        <v>11</v>
      </c>
    </row>
    <row r="193" spans="5:8" ht="12.75" hidden="1">
      <c r="E193" t="s">
        <v>31</v>
      </c>
      <c r="F193" s="3">
        <v>5</v>
      </c>
      <c r="G193" s="3">
        <v>7</v>
      </c>
      <c r="H193" s="3">
        <v>9</v>
      </c>
    </row>
    <row r="194" spans="5:8" ht="12.75" hidden="1">
      <c r="E194" t="s">
        <v>32</v>
      </c>
      <c r="F194" s="3">
        <v>7</v>
      </c>
      <c r="G194" s="3">
        <v>9</v>
      </c>
      <c r="H194" s="3">
        <v>11</v>
      </c>
    </row>
    <row r="195" spans="5:8" ht="12.75" hidden="1">
      <c r="E195" t="s">
        <v>80</v>
      </c>
      <c r="F195" s="3">
        <v>5</v>
      </c>
      <c r="G195" s="3">
        <v>7</v>
      </c>
      <c r="H195" s="3">
        <v>9</v>
      </c>
    </row>
    <row r="196" spans="5:8" ht="12.75" hidden="1">
      <c r="E196" t="s">
        <v>33</v>
      </c>
      <c r="F196" s="3">
        <v>8</v>
      </c>
      <c r="G196" s="3">
        <v>10</v>
      </c>
      <c r="H196" s="3">
        <v>12</v>
      </c>
    </row>
    <row r="197" spans="5:8" ht="12.75" hidden="1">
      <c r="E197" t="s">
        <v>34</v>
      </c>
      <c r="F197" s="3">
        <v>9</v>
      </c>
      <c r="G197" s="3">
        <v>11</v>
      </c>
      <c r="H197" s="3">
        <v>13</v>
      </c>
    </row>
    <row r="198" spans="5:8" ht="12.75" hidden="1">
      <c r="E198" t="s">
        <v>43</v>
      </c>
      <c r="F198" s="3">
        <v>8</v>
      </c>
      <c r="G198" s="3">
        <v>10</v>
      </c>
      <c r="H198" s="3">
        <v>12</v>
      </c>
    </row>
    <row r="199" spans="5:8" ht="12.75" hidden="1">
      <c r="E199" t="s">
        <v>89</v>
      </c>
      <c r="F199" s="3">
        <v>9</v>
      </c>
      <c r="G199" s="3">
        <v>11</v>
      </c>
      <c r="H199" s="3">
        <v>14</v>
      </c>
    </row>
    <row r="200" spans="5:8" ht="12.75" hidden="1">
      <c r="E200" t="s">
        <v>90</v>
      </c>
      <c r="F200" s="3">
        <v>10</v>
      </c>
      <c r="G200" s="3">
        <v>12</v>
      </c>
      <c r="H200" s="3">
        <v>15</v>
      </c>
    </row>
    <row r="201" spans="5:8" ht="12.75" hidden="1">
      <c r="E201" t="s">
        <v>91</v>
      </c>
      <c r="F201" s="3">
        <v>9</v>
      </c>
      <c r="G201" s="3">
        <v>11</v>
      </c>
      <c r="H201" s="3">
        <v>14</v>
      </c>
    </row>
    <row r="202" spans="5:8" ht="12.75" hidden="1">
      <c r="E202" t="s">
        <v>92</v>
      </c>
      <c r="F202" s="3">
        <v>11</v>
      </c>
      <c r="G202" s="3">
        <v>13</v>
      </c>
      <c r="H202" s="3">
        <v>16</v>
      </c>
    </row>
    <row r="203" spans="5:8" ht="12.75" hidden="1">
      <c r="E203" t="s">
        <v>93</v>
      </c>
      <c r="F203" s="3">
        <v>12</v>
      </c>
      <c r="G203" s="3">
        <v>14</v>
      </c>
      <c r="H203" s="3">
        <v>17</v>
      </c>
    </row>
    <row r="204" spans="5:8" ht="12.75" hidden="1">
      <c r="E204" t="s">
        <v>94</v>
      </c>
      <c r="F204" s="3">
        <v>11</v>
      </c>
      <c r="G204" s="3">
        <v>13</v>
      </c>
      <c r="H204" s="3">
        <v>16</v>
      </c>
    </row>
    <row r="205" spans="5:8" ht="12.75" hidden="1">
      <c r="E205" t="s">
        <v>35</v>
      </c>
      <c r="F205" s="3">
        <v>10</v>
      </c>
      <c r="G205" s="3">
        <v>12</v>
      </c>
      <c r="H205" s="3">
        <v>15</v>
      </c>
    </row>
    <row r="206" spans="5:8" ht="12.75" hidden="1">
      <c r="E206" t="s">
        <v>140</v>
      </c>
      <c r="F206" s="3">
        <v>12</v>
      </c>
      <c r="G206" s="3">
        <v>14</v>
      </c>
      <c r="H206" s="3">
        <v>17</v>
      </c>
    </row>
    <row r="207" spans="5:8" ht="12.75" hidden="1">
      <c r="E207" t="s">
        <v>114</v>
      </c>
      <c r="F207" s="3">
        <v>10</v>
      </c>
      <c r="G207" s="3">
        <v>12</v>
      </c>
      <c r="H207" s="3">
        <v>15</v>
      </c>
    </row>
    <row r="208" spans="5:8" ht="12.75" hidden="1">
      <c r="E208" t="s">
        <v>123</v>
      </c>
      <c r="F208" s="3">
        <v>13</v>
      </c>
      <c r="G208" s="3">
        <v>15</v>
      </c>
      <c r="H208" s="3">
        <v>18</v>
      </c>
    </row>
    <row r="209" spans="5:8" ht="12.75" hidden="1">
      <c r="E209" t="s">
        <v>36</v>
      </c>
      <c r="F209" s="50" t="s">
        <v>121</v>
      </c>
      <c r="G209" s="3">
        <v>3</v>
      </c>
      <c r="H209" s="50" t="s">
        <v>121</v>
      </c>
    </row>
    <row r="210" spans="6:8" ht="12.75" hidden="1">
      <c r="F210" s="3"/>
      <c r="G210" s="3"/>
      <c r="H210" s="3"/>
    </row>
    <row r="211" spans="6:8" ht="12.75" hidden="1">
      <c r="F211" s="3"/>
      <c r="G211" s="3"/>
      <c r="H211" s="3"/>
    </row>
    <row r="212" spans="6:8" ht="12.75">
      <c r="F212" s="3"/>
      <c r="G212" s="3"/>
      <c r="H212" s="3"/>
    </row>
    <row r="213" spans="6:8" ht="12.75">
      <c r="F213" s="3"/>
      <c r="G213" s="3"/>
      <c r="H213" s="3"/>
    </row>
    <row r="214" spans="6:8" ht="12.75">
      <c r="F214" s="3"/>
      <c r="G214" s="3"/>
      <c r="H214" s="3"/>
    </row>
    <row r="215" spans="6:8" ht="12.75">
      <c r="F215" s="3"/>
      <c r="G215" s="3"/>
      <c r="H215" s="3"/>
    </row>
    <row r="216" spans="6:8" ht="12.75">
      <c r="F216" s="3"/>
      <c r="G216" s="3"/>
      <c r="H216" s="3"/>
    </row>
    <row r="217" spans="6:8" ht="12.75">
      <c r="F217" s="3"/>
      <c r="G217" s="3"/>
      <c r="H217" s="3"/>
    </row>
    <row r="218" spans="6:8" ht="12.75">
      <c r="F218" s="3"/>
      <c r="G218" s="3"/>
      <c r="H218" s="3"/>
    </row>
    <row r="219" spans="6:8" ht="12.75">
      <c r="F219" s="3"/>
      <c r="G219" s="3"/>
      <c r="H219" s="3"/>
    </row>
    <row r="220" spans="6:8" ht="12.75">
      <c r="F220" s="3"/>
      <c r="G220" s="3"/>
      <c r="H220" s="3"/>
    </row>
    <row r="221" spans="6:8" ht="12.75">
      <c r="F221" s="3"/>
      <c r="G221" s="3"/>
      <c r="H221" s="3"/>
    </row>
    <row r="222" spans="6:8" ht="12.75">
      <c r="F222" s="3"/>
      <c r="G222" s="3"/>
      <c r="H222" s="3"/>
    </row>
    <row r="223" spans="6:8" ht="12.75">
      <c r="F223" s="3"/>
      <c r="G223" s="3"/>
      <c r="H223" s="3"/>
    </row>
    <row r="224" spans="6:8" ht="12.75">
      <c r="F224" s="3"/>
      <c r="G224" s="3"/>
      <c r="H224" s="3"/>
    </row>
    <row r="225" spans="6:8" ht="12.75">
      <c r="F225" s="3"/>
      <c r="G225" s="3"/>
      <c r="H225" s="3"/>
    </row>
    <row r="226" spans="6:8" ht="12.75">
      <c r="F226" s="3"/>
      <c r="G226" s="3"/>
      <c r="H226" s="3"/>
    </row>
    <row r="227" spans="6:8" ht="12.75">
      <c r="F227" s="3"/>
      <c r="G227" s="3"/>
      <c r="H227" s="3"/>
    </row>
    <row r="228" spans="6:8" ht="12.75">
      <c r="F228" s="3"/>
      <c r="G228" s="3"/>
      <c r="H228" s="3"/>
    </row>
    <row r="229" spans="6:8" ht="12.75">
      <c r="F229" s="3"/>
      <c r="G229" s="3"/>
      <c r="H229" s="3"/>
    </row>
    <row r="230" spans="6:8" ht="12.75">
      <c r="F230" s="3"/>
      <c r="G230" s="3"/>
      <c r="H230" s="3"/>
    </row>
    <row r="231" spans="6:8" ht="12.75">
      <c r="F231" s="3"/>
      <c r="G231" s="3"/>
      <c r="H231" s="3"/>
    </row>
    <row r="232" spans="6:8" ht="12.75">
      <c r="F232" s="3"/>
      <c r="G232" s="3"/>
      <c r="H232" s="3"/>
    </row>
    <row r="233" spans="6:8" ht="12.75">
      <c r="F233" s="3"/>
      <c r="G233" s="3"/>
      <c r="H233" s="3"/>
    </row>
    <row r="234" spans="6:8" ht="12.75">
      <c r="F234" s="3"/>
      <c r="G234" s="3"/>
      <c r="H234" s="3"/>
    </row>
    <row r="235" spans="6:8" ht="12.75">
      <c r="F235" s="3"/>
      <c r="G235" s="3"/>
      <c r="H235" s="3"/>
    </row>
    <row r="236" spans="6:8" ht="12.75">
      <c r="F236" s="3"/>
      <c r="G236" s="3"/>
      <c r="H236" s="3"/>
    </row>
    <row r="237" spans="6:8" ht="12.75">
      <c r="F237" s="3"/>
      <c r="G237" s="3"/>
      <c r="H237" s="3"/>
    </row>
    <row r="238" spans="6:8" ht="12.75">
      <c r="F238" s="3"/>
      <c r="G238" s="3"/>
      <c r="H238" s="3"/>
    </row>
    <row r="239" spans="6:8" ht="12.75">
      <c r="F239" s="3"/>
      <c r="G239" s="3"/>
      <c r="H239" s="3"/>
    </row>
    <row r="240" spans="6:8" ht="12.75">
      <c r="F240" s="3"/>
      <c r="G240" s="3"/>
      <c r="H240" s="3"/>
    </row>
    <row r="241" spans="6:8" ht="12.75">
      <c r="F241" s="3"/>
      <c r="G241" s="3"/>
      <c r="H241" s="3"/>
    </row>
    <row r="242" spans="6:8" ht="12.75">
      <c r="F242" s="3"/>
      <c r="G242" s="3"/>
      <c r="H242" s="3"/>
    </row>
    <row r="243" spans="6:8" ht="12.75">
      <c r="F243" s="3"/>
      <c r="G243" s="3"/>
      <c r="H243" s="3"/>
    </row>
    <row r="244" spans="6:8" ht="12.75">
      <c r="F244" s="3"/>
      <c r="G244" s="3"/>
      <c r="H244" s="3"/>
    </row>
    <row r="245" spans="6:8" ht="12.75">
      <c r="F245" s="3"/>
      <c r="G245" s="3"/>
      <c r="H245" s="3"/>
    </row>
    <row r="246" spans="6:8" ht="12.75">
      <c r="F246" s="3"/>
      <c r="G246" s="3"/>
      <c r="H246" s="3"/>
    </row>
    <row r="247" spans="6:8" ht="12.75">
      <c r="F247" s="3"/>
      <c r="G247" s="3"/>
      <c r="H247" s="3"/>
    </row>
    <row r="248" spans="6:8" ht="12.75">
      <c r="F248" s="3"/>
      <c r="G248" s="3"/>
      <c r="H248" s="3"/>
    </row>
    <row r="249" spans="6:8" ht="12.75">
      <c r="F249" s="3"/>
      <c r="G249" s="3"/>
      <c r="H249" s="3"/>
    </row>
    <row r="250" spans="6:8" ht="12.75">
      <c r="F250" s="3"/>
      <c r="G250" s="3"/>
      <c r="H250" s="3"/>
    </row>
    <row r="251" spans="6:8" ht="12.75">
      <c r="F251" s="3"/>
      <c r="G251" s="3"/>
      <c r="H251" s="3"/>
    </row>
    <row r="252" spans="6:8" ht="12.75">
      <c r="F252" s="3"/>
      <c r="G252" s="3"/>
      <c r="H252" s="3"/>
    </row>
    <row r="253" spans="6:8" ht="12.75">
      <c r="F253" s="3"/>
      <c r="G253" s="3"/>
      <c r="H253" s="3"/>
    </row>
    <row r="254" spans="6:8" ht="12.75">
      <c r="F254" s="3"/>
      <c r="G254" s="3"/>
      <c r="H254" s="3"/>
    </row>
    <row r="255" spans="6:8" ht="12.75">
      <c r="F255" s="3"/>
      <c r="G255" s="3"/>
      <c r="H255" s="3"/>
    </row>
    <row r="256" spans="6:8" ht="12.75">
      <c r="F256" s="3"/>
      <c r="G256" s="3"/>
      <c r="H256" s="3"/>
    </row>
    <row r="257" spans="6:8" ht="12.75">
      <c r="F257" s="3"/>
      <c r="G257" s="3"/>
      <c r="H257" s="3"/>
    </row>
    <row r="258" spans="6:8" ht="12.75">
      <c r="F258" s="3"/>
      <c r="G258" s="3"/>
      <c r="H258" s="3"/>
    </row>
    <row r="259" spans="6:8" ht="12.75">
      <c r="F259" s="3"/>
      <c r="G259" s="3"/>
      <c r="H259" s="3"/>
    </row>
    <row r="260" spans="6:8" ht="12.75">
      <c r="F260" s="3"/>
      <c r="G260" s="3"/>
      <c r="H260" s="3"/>
    </row>
    <row r="261" spans="6:8" ht="12.75">
      <c r="F261" s="3"/>
      <c r="G261" s="3"/>
      <c r="H261" s="3"/>
    </row>
    <row r="262" spans="6:8" ht="12.75">
      <c r="F262" s="3"/>
      <c r="G262" s="3"/>
      <c r="H262" s="3"/>
    </row>
    <row r="263" spans="6:8" ht="12.75">
      <c r="F263" s="3"/>
      <c r="G263" s="3"/>
      <c r="H263" s="3"/>
    </row>
    <row r="264" spans="6:8" ht="12.75">
      <c r="F264" s="3"/>
      <c r="G264" s="3"/>
      <c r="H264" s="3"/>
    </row>
    <row r="265" spans="6:8" ht="12.75">
      <c r="F265" s="3"/>
      <c r="G265" s="3"/>
      <c r="H265" s="3"/>
    </row>
    <row r="266" spans="6:8" ht="12.75">
      <c r="F266" s="3"/>
      <c r="G266" s="3"/>
      <c r="H266" s="3"/>
    </row>
    <row r="267" spans="6:8" ht="12.75">
      <c r="F267" s="3"/>
      <c r="G267" s="3"/>
      <c r="H267" s="3"/>
    </row>
    <row r="268" spans="6:8" ht="12.75">
      <c r="F268" s="3"/>
      <c r="G268" s="3"/>
      <c r="H268" s="3"/>
    </row>
    <row r="269" spans="6:8" ht="12.75">
      <c r="F269" s="3"/>
      <c r="G269" s="3"/>
      <c r="H269" s="3"/>
    </row>
    <row r="270" spans="6:8" ht="12.75">
      <c r="F270" s="3"/>
      <c r="G270" s="3"/>
      <c r="H270" s="3"/>
    </row>
    <row r="271" spans="6:8" ht="12.75">
      <c r="F271" s="3"/>
      <c r="G271" s="3"/>
      <c r="H271" s="3"/>
    </row>
    <row r="272" spans="6:8" ht="12.75">
      <c r="F272" s="3"/>
      <c r="G272" s="3"/>
      <c r="H272" s="3"/>
    </row>
    <row r="273" spans="6:8" ht="12.75">
      <c r="F273" s="3"/>
      <c r="G273" s="3"/>
      <c r="H273" s="3"/>
    </row>
    <row r="274" spans="6:8" ht="12.75">
      <c r="F274" s="3"/>
      <c r="G274" s="3"/>
      <c r="H274" s="3"/>
    </row>
    <row r="275" spans="6:8" ht="12.75">
      <c r="F275" s="3"/>
      <c r="G275" s="3"/>
      <c r="H275" s="3"/>
    </row>
    <row r="276" spans="6:8" ht="12.75">
      <c r="F276" s="3"/>
      <c r="G276" s="3"/>
      <c r="H276" s="3"/>
    </row>
    <row r="277" spans="6:8" ht="12.75">
      <c r="F277" s="3"/>
      <c r="G277" s="3"/>
      <c r="H277" s="3"/>
    </row>
    <row r="278" spans="6:8" ht="12.75">
      <c r="F278" s="3"/>
      <c r="G278" s="3"/>
      <c r="H278" s="3"/>
    </row>
    <row r="279" spans="6:8" ht="12.75">
      <c r="F279" s="3"/>
      <c r="G279" s="3"/>
      <c r="H279" s="3"/>
    </row>
  </sheetData>
  <sheetProtection sheet="1" objects="1" scenarios="1"/>
  <protectedRanges>
    <protectedRange sqref="B12:D23" name="Plage1"/>
  </protectedRanges>
  <mergeCells count="106">
    <mergeCell ref="E16:F16"/>
    <mergeCell ref="E17:F17"/>
    <mergeCell ref="H16:I16"/>
    <mergeCell ref="H17:I17"/>
    <mergeCell ref="E20:F20"/>
    <mergeCell ref="B16:D16"/>
    <mergeCell ref="E19:F19"/>
    <mergeCell ref="B28:D28"/>
    <mergeCell ref="B27:D27"/>
    <mergeCell ref="B18:D18"/>
    <mergeCell ref="B19:D19"/>
    <mergeCell ref="B20:D20"/>
    <mergeCell ref="B17:D17"/>
    <mergeCell ref="B42:D42"/>
    <mergeCell ref="B43:D43"/>
    <mergeCell ref="B37:D37"/>
    <mergeCell ref="B38:D38"/>
    <mergeCell ref="B33:D33"/>
    <mergeCell ref="B39:D39"/>
    <mergeCell ref="B40:D40"/>
    <mergeCell ref="B41:D41"/>
    <mergeCell ref="B29:D29"/>
    <mergeCell ref="B30:D30"/>
    <mergeCell ref="B31:D31"/>
    <mergeCell ref="B32:D32"/>
    <mergeCell ref="B12:D12"/>
    <mergeCell ref="B13:D13"/>
    <mergeCell ref="B21:D21"/>
    <mergeCell ref="B22:D22"/>
    <mergeCell ref="B14:D14"/>
    <mergeCell ref="B15:D15"/>
    <mergeCell ref="D3:F3"/>
    <mergeCell ref="D2:F2"/>
    <mergeCell ref="B10:D10"/>
    <mergeCell ref="B11:D11"/>
    <mergeCell ref="E9:F9"/>
    <mergeCell ref="H6:I6"/>
    <mergeCell ref="H7:I7"/>
    <mergeCell ref="H5:I5"/>
    <mergeCell ref="C5:E5"/>
    <mergeCell ref="C6:D6"/>
    <mergeCell ref="C7:D7"/>
    <mergeCell ref="E44:F44"/>
    <mergeCell ref="H44:I44"/>
    <mergeCell ref="E43:F43"/>
    <mergeCell ref="H43:I43"/>
    <mergeCell ref="E41:F41"/>
    <mergeCell ref="H41:I41"/>
    <mergeCell ref="E42:F42"/>
    <mergeCell ref="H42:I42"/>
    <mergeCell ref="E39:F39"/>
    <mergeCell ref="H39:I39"/>
    <mergeCell ref="E40:F40"/>
    <mergeCell ref="H40:I40"/>
    <mergeCell ref="E37:F37"/>
    <mergeCell ref="H37:I37"/>
    <mergeCell ref="E38:F38"/>
    <mergeCell ref="H38:I38"/>
    <mergeCell ref="E34:F34"/>
    <mergeCell ref="H34:I34"/>
    <mergeCell ref="E36:F36"/>
    <mergeCell ref="H36:I36"/>
    <mergeCell ref="E30:F30"/>
    <mergeCell ref="H30:I30"/>
    <mergeCell ref="E33:F33"/>
    <mergeCell ref="H33:I33"/>
    <mergeCell ref="E31:F31"/>
    <mergeCell ref="H31:I31"/>
    <mergeCell ref="H27:I27"/>
    <mergeCell ref="E28:F28"/>
    <mergeCell ref="H21:I21"/>
    <mergeCell ref="H22:I22"/>
    <mergeCell ref="H24:I24"/>
    <mergeCell ref="E18:F18"/>
    <mergeCell ref="H18:I18"/>
    <mergeCell ref="H19:I19"/>
    <mergeCell ref="H20:I20"/>
    <mergeCell ref="E32:F32"/>
    <mergeCell ref="H32:I32"/>
    <mergeCell ref="H28:I28"/>
    <mergeCell ref="E29:F29"/>
    <mergeCell ref="H29:I29"/>
    <mergeCell ref="H23:I23"/>
    <mergeCell ref="E23:F23"/>
    <mergeCell ref="E26:F26"/>
    <mergeCell ref="H26:I26"/>
    <mergeCell ref="E27:F27"/>
    <mergeCell ref="E10:F10"/>
    <mergeCell ref="E11:F11"/>
    <mergeCell ref="E12:F12"/>
    <mergeCell ref="H12:I12"/>
    <mergeCell ref="E14:F14"/>
    <mergeCell ref="E15:F15"/>
    <mergeCell ref="H13:I13"/>
    <mergeCell ref="H14:I14"/>
    <mergeCell ref="H15:I15"/>
    <mergeCell ref="B23:D23"/>
    <mergeCell ref="G2:I2"/>
    <mergeCell ref="G3:I3"/>
    <mergeCell ref="E24:F24"/>
    <mergeCell ref="E13:F13"/>
    <mergeCell ref="E21:F21"/>
    <mergeCell ref="E22:F22"/>
    <mergeCell ref="H9:I9"/>
    <mergeCell ref="H10:I10"/>
    <mergeCell ref="H11:I11"/>
  </mergeCells>
  <dataValidations count="8">
    <dataValidation type="list" allowBlank="1" showInputMessage="1" showErrorMessage="1" sqref="H27 H37">
      <formula1>Allié</formula1>
    </dataValidation>
    <dataValidation type="list" allowBlank="1" showInputMessage="1" showErrorMessage="1" sqref="E29:E33 E39:E43">
      <formula1>Type</formula1>
    </dataValidation>
    <dataValidation type="list" allowBlank="1" showInputMessage="1" showErrorMessage="1" sqref="G29:G33 G39:G43 G12:G23">
      <formula1>Qualité</formula1>
    </dataValidation>
    <dataValidation type="list" allowBlank="1" showInputMessage="1" showErrorMessage="1" sqref="G10 G27 G37">
      <formula1>General</formula1>
    </dataValidation>
    <dataValidation type="list" allowBlank="1" showInputMessage="1" showErrorMessage="1" sqref="D7 C6:C7 E6:E7">
      <formula1>Terrain</formula1>
    </dataValidation>
    <dataValidation type="list" allowBlank="1" showInputMessage="1" showErrorMessage="1" sqref="G6">
      <formula1>Camp</formula1>
    </dataValidation>
    <dataValidation type="list" allowBlank="1" showInputMessage="1" showErrorMessage="1" sqref="H10:I10">
      <formula1>$M$91:$M$92</formula1>
    </dataValidation>
    <dataValidation type="list" allowBlank="1" showInputMessage="1" showErrorMessage="1" sqref="E12:F23">
      <formula1>$E$92:$E$209</formula1>
    </dataValidation>
  </dataValidations>
  <printOptions horizontalCentered="1"/>
  <pageMargins left="0.3937007874015748" right="0.3937007874015748" top="0.2755905511811024" bottom="0.2755905511811024" header="0" footer="0"/>
  <pageSetup horizontalDpi="600" verticalDpi="600" orientation="landscape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286"/>
  <sheetViews>
    <sheetView zoomScalePageLayoutView="0" workbookViewId="0" topLeftCell="A1">
      <selection activeCell="M21" sqref="M21"/>
    </sheetView>
  </sheetViews>
  <sheetFormatPr defaultColWidth="11.00390625" defaultRowHeight="12.75"/>
  <cols>
    <col min="1" max="1" width="4.625" style="0" customWidth="1"/>
    <col min="2" max="2" width="10.625" style="0" customWidth="1"/>
    <col min="3" max="3" width="12.625" style="0" customWidth="1"/>
    <col min="4" max="4" width="2.625" style="0" customWidth="1"/>
    <col min="5" max="6" width="14.625" style="0" customWidth="1"/>
    <col min="7" max="7" width="9.625" style="0" customWidth="1"/>
    <col min="8" max="8" width="4.625" style="0" customWidth="1"/>
    <col min="9" max="9" width="5.625" style="0" customWidth="1"/>
    <col min="10" max="10" width="6.625" style="0" customWidth="1"/>
    <col min="33" max="33" width="32.125" style="0" customWidth="1"/>
  </cols>
  <sheetData>
    <row r="1" spans="1:10" ht="7.5" customHeight="1" thickBot="1">
      <c r="A1" s="2"/>
      <c r="B1" s="2"/>
      <c r="C1" s="2"/>
      <c r="D1" s="2"/>
      <c r="E1" s="2"/>
      <c r="F1" s="3"/>
      <c r="G1" s="3"/>
      <c r="H1" s="3"/>
      <c r="I1" s="3"/>
      <c r="J1" s="3"/>
    </row>
    <row r="2" spans="1:10" ht="15" customHeight="1" thickTop="1">
      <c r="A2" s="2"/>
      <c r="B2" s="2"/>
      <c r="C2" s="87" t="s">
        <v>67</v>
      </c>
      <c r="D2" s="264" t="s">
        <v>60</v>
      </c>
      <c r="E2" s="264"/>
      <c r="F2" s="264"/>
      <c r="G2" s="264" t="s">
        <v>105</v>
      </c>
      <c r="H2" s="264"/>
      <c r="I2" s="264"/>
      <c r="J2" s="88" t="s">
        <v>145</v>
      </c>
    </row>
    <row r="3" spans="1:10" ht="18" customHeight="1" thickBot="1">
      <c r="A3" s="2"/>
      <c r="B3" s="2"/>
      <c r="C3" s="52"/>
      <c r="D3" s="281">
        <f>IF($C3&lt;&gt;"",VLOOKUP(C3,Armees!$A$1:$B$283,2,FALSE),"")</f>
      </c>
      <c r="E3" s="281"/>
      <c r="F3" s="281"/>
      <c r="G3" s="265"/>
      <c r="H3" s="265"/>
      <c r="I3" s="265"/>
      <c r="J3" s="53">
        <f>SUM(IF(G10="Compétent",1,IF(G10="Brillant",2,IF(G10="Stratège",2,0))),IF(G22="Compétent",1,IF(G22="Brillant",2,IF(G22="Stratège",2,0))),IF(G34="Compétent",1,IF(G34="Brillant",2,IF(G34="Stratège",2,0))))/2+IF(G10="Stratège",1,IF(G22="Stratège",1,IF(G34="Stratège",1,0)))</f>
        <v>0</v>
      </c>
    </row>
    <row r="4" spans="1:10" ht="9.75" customHeight="1" thickBot="1" thickTop="1">
      <c r="A4" s="2"/>
      <c r="B4" s="2"/>
      <c r="C4" s="43"/>
      <c r="D4" s="43"/>
      <c r="E4" s="44"/>
      <c r="F4" s="44"/>
      <c r="G4" s="45"/>
      <c r="H4" s="45"/>
      <c r="I4" s="45"/>
      <c r="J4" s="46"/>
    </row>
    <row r="5" spans="1:13" ht="15" customHeight="1" thickTop="1">
      <c r="A5" s="2"/>
      <c r="B5" s="2"/>
      <c r="C5" s="288" t="s">
        <v>6</v>
      </c>
      <c r="D5" s="240"/>
      <c r="E5" s="240"/>
      <c r="F5" s="89" t="s">
        <v>104</v>
      </c>
      <c r="G5" s="90" t="s">
        <v>0</v>
      </c>
      <c r="H5" s="287" t="s">
        <v>2</v>
      </c>
      <c r="I5" s="287"/>
      <c r="J5" s="91" t="s">
        <v>3</v>
      </c>
      <c r="L5" s="38"/>
      <c r="M5" s="38"/>
    </row>
    <row r="6" spans="1:13" ht="18" customHeight="1">
      <c r="A6" s="2"/>
      <c r="B6" s="2"/>
      <c r="C6" s="289" t="s">
        <v>62</v>
      </c>
      <c r="D6" s="290"/>
      <c r="E6" s="55" t="s">
        <v>62</v>
      </c>
      <c r="F6" s="56" t="s">
        <v>74</v>
      </c>
      <c r="G6" s="57">
        <v>0</v>
      </c>
      <c r="H6" s="286">
        <v>12</v>
      </c>
      <c r="I6" s="267"/>
      <c r="J6" s="58">
        <f>H6*G6</f>
        <v>0</v>
      </c>
      <c r="L6" s="38"/>
      <c r="M6" s="39"/>
    </row>
    <row r="7" spans="3:13" ht="18" customHeight="1" thickBot="1">
      <c r="C7" s="279" t="s">
        <v>62</v>
      </c>
      <c r="D7" s="280"/>
      <c r="E7" s="59" t="s">
        <v>62</v>
      </c>
      <c r="F7" s="60" t="s">
        <v>73</v>
      </c>
      <c r="G7" s="61">
        <v>0</v>
      </c>
      <c r="H7" s="280">
        <v>1</v>
      </c>
      <c r="I7" s="270"/>
      <c r="J7" s="62">
        <f>H7*G7</f>
        <v>0</v>
      </c>
      <c r="L7" s="38"/>
      <c r="M7" s="38"/>
    </row>
    <row r="8" ht="6" customHeight="1" thickBot="1" thickTop="1"/>
    <row r="9" spans="1:10" ht="15" customHeight="1" thickTop="1">
      <c r="A9" s="63" t="s">
        <v>68</v>
      </c>
      <c r="B9" s="64"/>
      <c r="C9" s="64"/>
      <c r="D9" s="64"/>
      <c r="E9" s="274" t="s">
        <v>144</v>
      </c>
      <c r="F9" s="275"/>
      <c r="G9" s="65" t="s">
        <v>95</v>
      </c>
      <c r="H9" s="249" t="s">
        <v>1</v>
      </c>
      <c r="I9" s="250"/>
      <c r="J9" s="66" t="s">
        <v>2</v>
      </c>
    </row>
    <row r="10" spans="1:10" ht="15" customHeight="1" thickBot="1">
      <c r="A10" s="67"/>
      <c r="B10" s="282"/>
      <c r="C10" s="282"/>
      <c r="D10" s="283"/>
      <c r="E10" s="255"/>
      <c r="F10" s="256"/>
      <c r="G10" s="55" t="s">
        <v>61</v>
      </c>
      <c r="H10" s="251" t="s">
        <v>62</v>
      </c>
      <c r="I10" s="252"/>
      <c r="J10" s="68">
        <f>VLOOKUP(G10,I100:J105,2,FALSE)+VLOOKUP(H10,M100:N105,2,FALSE)</f>
        <v>0</v>
      </c>
    </row>
    <row r="11" spans="1:10" ht="15" customHeight="1" thickBot="1" thickTop="1">
      <c r="A11" s="69" t="s">
        <v>143</v>
      </c>
      <c r="B11" s="284" t="s">
        <v>106</v>
      </c>
      <c r="C11" s="272"/>
      <c r="D11" s="285"/>
      <c r="E11" s="257" t="s">
        <v>64</v>
      </c>
      <c r="F11" s="258"/>
      <c r="G11" s="71" t="s">
        <v>59</v>
      </c>
      <c r="H11" s="253" t="s">
        <v>2</v>
      </c>
      <c r="I11" s="254"/>
      <c r="J11" s="72" t="s">
        <v>3</v>
      </c>
    </row>
    <row r="12" spans="1:10" s="28" customFormat="1" ht="15" customHeight="1" thickTop="1">
      <c r="A12" s="73"/>
      <c r="B12" s="291"/>
      <c r="C12" s="292"/>
      <c r="D12" s="293"/>
      <c r="E12" s="259" t="s">
        <v>71</v>
      </c>
      <c r="F12" s="259"/>
      <c r="G12" s="74" t="s">
        <v>62</v>
      </c>
      <c r="H12" s="260">
        <f>IF(G12="Elite",VLOOKUP(E12,$E$100:$H$217,4,FALSE),IF(G12="Médiocre",VLOOKUP(E12,$E$100:$H$217,2,FALSE),VLOOKUP(E12,$E$100:$H$217,3,FALSE)))</f>
        <v>0</v>
      </c>
      <c r="I12" s="260"/>
      <c r="J12" s="75">
        <f aca="true" t="shared" si="0" ref="J12:J18">A12*H12</f>
        <v>0</v>
      </c>
    </row>
    <row r="13" spans="1:10" s="28" customFormat="1" ht="15" customHeight="1">
      <c r="A13" s="85"/>
      <c r="B13" s="294"/>
      <c r="C13" s="194"/>
      <c r="D13" s="193"/>
      <c r="E13" s="266" t="s">
        <v>71</v>
      </c>
      <c r="F13" s="266"/>
      <c r="G13" s="86" t="s">
        <v>62</v>
      </c>
      <c r="H13" s="267">
        <f aca="true" t="shared" si="1" ref="H13:H18">IF(G13="Elite",VLOOKUP(E13,$E$100:$H$217,4,FALSE),IF(G13="Médiocre",VLOOKUP(E13,$E$100:$H$217,2,FALSE),VLOOKUP(E13,$E$100:$H$217,3,FALSE)))</f>
        <v>0</v>
      </c>
      <c r="I13" s="267"/>
      <c r="J13" s="76">
        <f t="shared" si="0"/>
        <v>0</v>
      </c>
    </row>
    <row r="14" spans="1:10" s="28" customFormat="1" ht="15" customHeight="1">
      <c r="A14" s="85"/>
      <c r="B14" s="294"/>
      <c r="C14" s="194"/>
      <c r="D14" s="193"/>
      <c r="E14" s="266" t="s">
        <v>71</v>
      </c>
      <c r="F14" s="266"/>
      <c r="G14" s="86" t="s">
        <v>62</v>
      </c>
      <c r="H14" s="267">
        <f t="shared" si="1"/>
        <v>0</v>
      </c>
      <c r="I14" s="267"/>
      <c r="J14" s="76">
        <f t="shared" si="0"/>
        <v>0</v>
      </c>
    </row>
    <row r="15" spans="1:10" s="28" customFormat="1" ht="15" customHeight="1">
      <c r="A15" s="54"/>
      <c r="B15" s="294"/>
      <c r="C15" s="295"/>
      <c r="D15" s="296"/>
      <c r="E15" s="266" t="s">
        <v>71</v>
      </c>
      <c r="F15" s="266"/>
      <c r="G15" s="55" t="s">
        <v>62</v>
      </c>
      <c r="H15" s="267">
        <f t="shared" si="1"/>
        <v>0</v>
      </c>
      <c r="I15" s="267"/>
      <c r="J15" s="76">
        <f t="shared" si="0"/>
        <v>0</v>
      </c>
    </row>
    <row r="16" spans="1:10" s="28" customFormat="1" ht="15" customHeight="1">
      <c r="A16" s="54"/>
      <c r="B16" s="294"/>
      <c r="C16" s="295"/>
      <c r="D16" s="296"/>
      <c r="E16" s="266" t="s">
        <v>71</v>
      </c>
      <c r="F16" s="266"/>
      <c r="G16" s="55" t="s">
        <v>66</v>
      </c>
      <c r="H16" s="267">
        <f t="shared" si="1"/>
        <v>0</v>
      </c>
      <c r="I16" s="267"/>
      <c r="J16" s="76">
        <f t="shared" si="0"/>
        <v>0</v>
      </c>
    </row>
    <row r="17" spans="1:10" s="28" customFormat="1" ht="15" customHeight="1">
      <c r="A17" s="54"/>
      <c r="B17" s="294"/>
      <c r="C17" s="295"/>
      <c r="D17" s="296"/>
      <c r="E17" s="266" t="s">
        <v>71</v>
      </c>
      <c r="F17" s="266"/>
      <c r="G17" s="55" t="s">
        <v>66</v>
      </c>
      <c r="H17" s="267">
        <f t="shared" si="1"/>
        <v>0</v>
      </c>
      <c r="I17" s="267"/>
      <c r="J17" s="76">
        <f t="shared" si="0"/>
        <v>0</v>
      </c>
    </row>
    <row r="18" spans="1:12" s="28" customFormat="1" ht="15" customHeight="1" thickBot="1">
      <c r="A18" s="54"/>
      <c r="B18" s="261"/>
      <c r="C18" s="262"/>
      <c r="D18" s="263"/>
      <c r="E18" s="271" t="s">
        <v>71</v>
      </c>
      <c r="F18" s="271"/>
      <c r="G18" s="55" t="s">
        <v>66</v>
      </c>
      <c r="H18" s="270">
        <f t="shared" si="1"/>
        <v>0</v>
      </c>
      <c r="I18" s="270"/>
      <c r="J18" s="76">
        <f t="shared" si="0"/>
        <v>0</v>
      </c>
      <c r="L18" s="29"/>
    </row>
    <row r="19" spans="1:10" ht="15" customHeight="1" thickBot="1" thickTop="1">
      <c r="A19" s="77">
        <f>SUM(A12:A18)</f>
        <v>0</v>
      </c>
      <c r="B19" s="78"/>
      <c r="C19" s="78"/>
      <c r="D19" s="78"/>
      <c r="E19" s="272"/>
      <c r="F19" s="273"/>
      <c r="G19" s="70"/>
      <c r="H19" s="276"/>
      <c r="I19" s="277"/>
      <c r="J19" s="72">
        <f>SUM(J12:J18)+J10</f>
        <v>0</v>
      </c>
    </row>
    <row r="20" spans="1:10" ht="6" customHeight="1" thickBot="1" thickTop="1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ht="15" customHeight="1" thickTop="1">
      <c r="A21" s="63" t="s">
        <v>69</v>
      </c>
      <c r="B21" s="64"/>
      <c r="C21" s="64"/>
      <c r="D21" s="64"/>
      <c r="E21" s="274" t="s">
        <v>144</v>
      </c>
      <c r="F21" s="275"/>
      <c r="G21" s="65" t="s">
        <v>95</v>
      </c>
      <c r="H21" s="249" t="s">
        <v>1</v>
      </c>
      <c r="I21" s="250"/>
      <c r="J21" s="66" t="s">
        <v>2</v>
      </c>
    </row>
    <row r="22" spans="1:10" ht="15" customHeight="1" thickBot="1">
      <c r="A22" s="67"/>
      <c r="B22" s="282"/>
      <c r="C22" s="282"/>
      <c r="D22" s="283"/>
      <c r="E22" s="255"/>
      <c r="F22" s="256"/>
      <c r="G22" s="55" t="s">
        <v>61</v>
      </c>
      <c r="H22" s="251" t="s">
        <v>62</v>
      </c>
      <c r="I22" s="252"/>
      <c r="J22" s="68">
        <f>VLOOKUP(G22,I100:J105,2,FALSE)+VLOOKUP(H22,M100:N105,2,FALSE)</f>
        <v>0</v>
      </c>
    </row>
    <row r="23" spans="1:10" ht="15" customHeight="1" thickBot="1" thickTop="1">
      <c r="A23" s="69" t="s">
        <v>143</v>
      </c>
      <c r="B23" s="284" t="s">
        <v>106</v>
      </c>
      <c r="C23" s="272"/>
      <c r="D23" s="285"/>
      <c r="E23" s="257" t="s">
        <v>64</v>
      </c>
      <c r="F23" s="258"/>
      <c r="G23" s="71" t="s">
        <v>59</v>
      </c>
      <c r="H23" s="268" t="s">
        <v>2</v>
      </c>
      <c r="I23" s="269"/>
      <c r="J23" s="72" t="s">
        <v>3</v>
      </c>
    </row>
    <row r="24" spans="1:10" s="28" customFormat="1" ht="15" customHeight="1" thickTop="1">
      <c r="A24" s="73"/>
      <c r="B24" s="291"/>
      <c r="C24" s="292"/>
      <c r="D24" s="293"/>
      <c r="E24" s="259" t="s">
        <v>71</v>
      </c>
      <c r="F24" s="259"/>
      <c r="G24" s="74" t="s">
        <v>62</v>
      </c>
      <c r="H24" s="260">
        <f>IF(G24="Elite",VLOOKUP(E24,$E$100:$H$217,4,FALSE),IF(G24="Médiocre",VLOOKUP(E24,$E$100:$H$217,2,FALSE),VLOOKUP(E24,$E$100:$H$217,3,FALSE)))</f>
        <v>0</v>
      </c>
      <c r="I24" s="260"/>
      <c r="J24" s="75">
        <f aca="true" t="shared" si="2" ref="J24:J30">A24*H24</f>
        <v>0</v>
      </c>
    </row>
    <row r="25" spans="1:10" s="28" customFormat="1" ht="15" customHeight="1">
      <c r="A25" s="85"/>
      <c r="B25" s="294"/>
      <c r="C25" s="194"/>
      <c r="D25" s="193"/>
      <c r="E25" s="266" t="s">
        <v>71</v>
      </c>
      <c r="F25" s="266"/>
      <c r="G25" s="86" t="s">
        <v>62</v>
      </c>
      <c r="H25" s="267">
        <f aca="true" t="shared" si="3" ref="H25:H30">IF(G25="Elite",VLOOKUP(E25,$E$100:$H$217,4,FALSE),IF(G25="Médiocre",VLOOKUP(E25,$E$100:$H$217,2,FALSE),VLOOKUP(E25,$E$100:$H$217,3,FALSE)))</f>
        <v>0</v>
      </c>
      <c r="I25" s="267"/>
      <c r="J25" s="76">
        <f t="shared" si="2"/>
        <v>0</v>
      </c>
    </row>
    <row r="26" spans="1:10" s="28" customFormat="1" ht="15" customHeight="1">
      <c r="A26" s="85"/>
      <c r="B26" s="294"/>
      <c r="C26" s="194"/>
      <c r="D26" s="193"/>
      <c r="E26" s="266" t="s">
        <v>71</v>
      </c>
      <c r="F26" s="266"/>
      <c r="G26" s="86" t="s">
        <v>62</v>
      </c>
      <c r="H26" s="267">
        <f t="shared" si="3"/>
        <v>0</v>
      </c>
      <c r="I26" s="267"/>
      <c r="J26" s="76">
        <f t="shared" si="2"/>
        <v>0</v>
      </c>
    </row>
    <row r="27" spans="1:10" s="28" customFormat="1" ht="15" customHeight="1">
      <c r="A27" s="54"/>
      <c r="B27" s="294"/>
      <c r="C27" s="295"/>
      <c r="D27" s="296"/>
      <c r="E27" s="266" t="s">
        <v>71</v>
      </c>
      <c r="F27" s="266"/>
      <c r="G27" s="55" t="s">
        <v>66</v>
      </c>
      <c r="H27" s="267">
        <f t="shared" si="3"/>
        <v>0</v>
      </c>
      <c r="I27" s="267"/>
      <c r="J27" s="76">
        <f t="shared" si="2"/>
        <v>0</v>
      </c>
    </row>
    <row r="28" spans="1:10" s="28" customFormat="1" ht="15" customHeight="1">
      <c r="A28" s="54"/>
      <c r="B28" s="294"/>
      <c r="C28" s="295"/>
      <c r="D28" s="296"/>
      <c r="E28" s="266" t="s">
        <v>71</v>
      </c>
      <c r="F28" s="266"/>
      <c r="G28" s="55" t="s">
        <v>62</v>
      </c>
      <c r="H28" s="267">
        <f t="shared" si="3"/>
        <v>0</v>
      </c>
      <c r="I28" s="267"/>
      <c r="J28" s="76">
        <f t="shared" si="2"/>
        <v>0</v>
      </c>
    </row>
    <row r="29" spans="1:10" s="28" customFormat="1" ht="15" customHeight="1">
      <c r="A29" s="54"/>
      <c r="B29" s="294"/>
      <c r="C29" s="295"/>
      <c r="D29" s="296"/>
      <c r="E29" s="266" t="s">
        <v>71</v>
      </c>
      <c r="F29" s="266"/>
      <c r="G29" s="55" t="s">
        <v>66</v>
      </c>
      <c r="H29" s="267">
        <f t="shared" si="3"/>
        <v>0</v>
      </c>
      <c r="I29" s="267"/>
      <c r="J29" s="76">
        <f t="shared" si="2"/>
        <v>0</v>
      </c>
    </row>
    <row r="30" spans="1:10" s="28" customFormat="1" ht="15" customHeight="1" thickBot="1">
      <c r="A30" s="54"/>
      <c r="B30" s="261"/>
      <c r="C30" s="262"/>
      <c r="D30" s="263"/>
      <c r="E30" s="271" t="s">
        <v>71</v>
      </c>
      <c r="F30" s="271"/>
      <c r="G30" s="80" t="s">
        <v>66</v>
      </c>
      <c r="H30" s="270">
        <f t="shared" si="3"/>
        <v>0</v>
      </c>
      <c r="I30" s="270"/>
      <c r="J30" s="76">
        <f t="shared" si="2"/>
        <v>0</v>
      </c>
    </row>
    <row r="31" spans="1:10" ht="15" customHeight="1" thickBot="1" thickTop="1">
      <c r="A31" s="77">
        <f>SUM(A24:A30)</f>
        <v>0</v>
      </c>
      <c r="B31" s="78"/>
      <c r="C31" s="78"/>
      <c r="D31" s="78"/>
      <c r="E31" s="272"/>
      <c r="F31" s="273"/>
      <c r="G31" s="70"/>
      <c r="H31" s="278"/>
      <c r="I31" s="269"/>
      <c r="J31" s="72">
        <f>SUM(J24:J30)+J22</f>
        <v>0</v>
      </c>
    </row>
    <row r="32" spans="1:10" ht="6" customHeight="1" thickBot="1" thickTop="1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ht="15" customHeight="1" thickTop="1">
      <c r="A33" s="63" t="s">
        <v>70</v>
      </c>
      <c r="B33" s="64"/>
      <c r="C33" s="64"/>
      <c r="D33" s="64"/>
      <c r="E33" s="274" t="s">
        <v>144</v>
      </c>
      <c r="F33" s="275"/>
      <c r="G33" s="65" t="s">
        <v>95</v>
      </c>
      <c r="H33" s="249" t="s">
        <v>1</v>
      </c>
      <c r="I33" s="250"/>
      <c r="J33" s="66" t="s">
        <v>2</v>
      </c>
    </row>
    <row r="34" spans="1:10" ht="15" customHeight="1" thickBot="1">
      <c r="A34" s="67" t="s">
        <v>179</v>
      </c>
      <c r="B34" s="282"/>
      <c r="C34" s="282"/>
      <c r="D34" s="283"/>
      <c r="E34" s="255"/>
      <c r="F34" s="256"/>
      <c r="G34" s="55" t="s">
        <v>61</v>
      </c>
      <c r="H34" s="251" t="s">
        <v>62</v>
      </c>
      <c r="I34" s="252"/>
      <c r="J34" s="68">
        <f>VLOOKUP(G34,I100:J105,2,FALSE)+VLOOKUP(H34,M100:N105,2,FALSE)</f>
        <v>0</v>
      </c>
    </row>
    <row r="35" spans="1:10" ht="15" customHeight="1" thickBot="1" thickTop="1">
      <c r="A35" s="69" t="s">
        <v>143</v>
      </c>
      <c r="B35" s="284" t="s">
        <v>106</v>
      </c>
      <c r="C35" s="272"/>
      <c r="D35" s="285"/>
      <c r="E35" s="257" t="s">
        <v>64</v>
      </c>
      <c r="F35" s="258"/>
      <c r="G35" s="71" t="s">
        <v>59</v>
      </c>
      <c r="H35" s="268" t="s">
        <v>2</v>
      </c>
      <c r="I35" s="269"/>
      <c r="J35" s="72" t="s">
        <v>3</v>
      </c>
    </row>
    <row r="36" spans="1:10" s="28" customFormat="1" ht="15" customHeight="1" thickTop="1">
      <c r="A36" s="73"/>
      <c r="B36" s="294"/>
      <c r="C36" s="295"/>
      <c r="D36" s="296"/>
      <c r="E36" s="259" t="s">
        <v>71</v>
      </c>
      <c r="F36" s="259"/>
      <c r="G36" s="74" t="s">
        <v>66</v>
      </c>
      <c r="H36" s="260">
        <f aca="true" t="shared" si="4" ref="H36:H41">IF(G36="Elite",VLOOKUP(E36,$E$100:$H$217,4,FALSE),IF(G36="Médiocre",VLOOKUP(E36,$E$100:$H$217,2,FALSE),VLOOKUP(E36,$E$100:$H$217,3,FALSE)))</f>
        <v>0</v>
      </c>
      <c r="I36" s="260"/>
      <c r="J36" s="75">
        <f aca="true" t="shared" si="5" ref="J36:J41">A36*H36</f>
        <v>0</v>
      </c>
    </row>
    <row r="37" spans="1:10" s="28" customFormat="1" ht="15" customHeight="1">
      <c r="A37" s="85"/>
      <c r="B37" s="294"/>
      <c r="C37" s="194"/>
      <c r="D37" s="193"/>
      <c r="E37" s="266" t="s">
        <v>71</v>
      </c>
      <c r="F37" s="266"/>
      <c r="G37" s="86" t="s">
        <v>62</v>
      </c>
      <c r="H37" s="267">
        <f t="shared" si="4"/>
        <v>0</v>
      </c>
      <c r="I37" s="267"/>
      <c r="J37" s="76">
        <f t="shared" si="5"/>
        <v>0</v>
      </c>
    </row>
    <row r="38" spans="1:10" s="28" customFormat="1" ht="15" customHeight="1">
      <c r="A38" s="54"/>
      <c r="B38" s="294"/>
      <c r="C38" s="295"/>
      <c r="D38" s="296"/>
      <c r="E38" s="266" t="s">
        <v>71</v>
      </c>
      <c r="F38" s="266"/>
      <c r="G38" s="55" t="s">
        <v>66</v>
      </c>
      <c r="H38" s="267">
        <f t="shared" si="4"/>
        <v>0</v>
      </c>
      <c r="I38" s="267"/>
      <c r="J38" s="76">
        <f t="shared" si="5"/>
        <v>0</v>
      </c>
    </row>
    <row r="39" spans="1:10" s="28" customFormat="1" ht="15" customHeight="1">
      <c r="A39" s="54"/>
      <c r="B39" s="294"/>
      <c r="C39" s="295"/>
      <c r="D39" s="296"/>
      <c r="E39" s="266" t="s">
        <v>71</v>
      </c>
      <c r="F39" s="266"/>
      <c r="G39" s="55" t="s">
        <v>66</v>
      </c>
      <c r="H39" s="267">
        <f t="shared" si="4"/>
        <v>0</v>
      </c>
      <c r="I39" s="267"/>
      <c r="J39" s="76">
        <f t="shared" si="5"/>
        <v>0</v>
      </c>
    </row>
    <row r="40" spans="1:10" s="28" customFormat="1" ht="15" customHeight="1">
      <c r="A40" s="54"/>
      <c r="B40" s="294"/>
      <c r="C40" s="295"/>
      <c r="D40" s="296"/>
      <c r="E40" s="266" t="s">
        <v>71</v>
      </c>
      <c r="F40" s="266"/>
      <c r="G40" s="55" t="s">
        <v>66</v>
      </c>
      <c r="H40" s="267">
        <f t="shared" si="4"/>
        <v>0</v>
      </c>
      <c r="I40" s="267"/>
      <c r="J40" s="76">
        <f t="shared" si="5"/>
        <v>0</v>
      </c>
    </row>
    <row r="41" spans="1:10" s="28" customFormat="1" ht="15" customHeight="1" thickBot="1">
      <c r="A41" s="54"/>
      <c r="B41" s="261"/>
      <c r="C41" s="262"/>
      <c r="D41" s="263"/>
      <c r="E41" s="271" t="s">
        <v>71</v>
      </c>
      <c r="F41" s="271"/>
      <c r="G41" s="80" t="s">
        <v>66</v>
      </c>
      <c r="H41" s="270">
        <f t="shared" si="4"/>
        <v>0</v>
      </c>
      <c r="I41" s="270"/>
      <c r="J41" s="76">
        <f t="shared" si="5"/>
        <v>0</v>
      </c>
    </row>
    <row r="42" spans="1:10" ht="15" customHeight="1" thickBot="1" thickTop="1">
      <c r="A42" s="77">
        <f>SUM(A36:A41)</f>
        <v>0</v>
      </c>
      <c r="B42" s="78"/>
      <c r="C42" s="78"/>
      <c r="D42" s="78"/>
      <c r="E42" s="272"/>
      <c r="F42" s="273"/>
      <c r="G42" s="70"/>
      <c r="H42" s="278"/>
      <c r="I42" s="269"/>
      <c r="J42" s="72">
        <f>SUM(J36:J41)+J34</f>
        <v>0</v>
      </c>
    </row>
    <row r="43" spans="1:10" ht="6" customHeight="1" thickBot="1" thickTop="1">
      <c r="A43" s="79"/>
      <c r="B43" s="79"/>
      <c r="C43" s="79"/>
      <c r="D43" s="79"/>
      <c r="E43" s="79"/>
      <c r="F43" s="79"/>
      <c r="G43" s="79"/>
      <c r="H43" s="79"/>
      <c r="I43" s="79"/>
      <c r="J43" s="79"/>
    </row>
    <row r="44" spans="1:10" ht="15" customHeight="1" thickTop="1">
      <c r="A44" s="63" t="s">
        <v>141</v>
      </c>
      <c r="B44" s="64"/>
      <c r="C44" s="64"/>
      <c r="D44" s="64"/>
      <c r="E44" s="274" t="s">
        <v>144</v>
      </c>
      <c r="F44" s="275"/>
      <c r="G44" s="65" t="s">
        <v>95</v>
      </c>
      <c r="H44" s="249" t="s">
        <v>1</v>
      </c>
      <c r="I44" s="250"/>
      <c r="J44" s="66" t="s">
        <v>2</v>
      </c>
    </row>
    <row r="45" spans="1:10" ht="15" customHeight="1" thickBot="1">
      <c r="A45" s="67" t="s">
        <v>179</v>
      </c>
      <c r="B45" s="282"/>
      <c r="C45" s="282"/>
      <c r="D45" s="283"/>
      <c r="E45" s="255"/>
      <c r="F45" s="256"/>
      <c r="G45" s="55" t="s">
        <v>61</v>
      </c>
      <c r="H45" s="251" t="s">
        <v>62</v>
      </c>
      <c r="I45" s="252"/>
      <c r="J45" s="68">
        <f>VLOOKUP(G45,I100:J105,2,FALSE)+VLOOKUP(H45,M100:N105,2,FALSE)</f>
        <v>0</v>
      </c>
    </row>
    <row r="46" spans="1:10" ht="15" customHeight="1" thickBot="1" thickTop="1">
      <c r="A46" s="69" t="s">
        <v>143</v>
      </c>
      <c r="B46" s="284" t="s">
        <v>106</v>
      </c>
      <c r="C46" s="272"/>
      <c r="D46" s="285"/>
      <c r="E46" s="257" t="s">
        <v>64</v>
      </c>
      <c r="F46" s="258"/>
      <c r="G46" s="71" t="s">
        <v>59</v>
      </c>
      <c r="H46" s="268" t="s">
        <v>2</v>
      </c>
      <c r="I46" s="269"/>
      <c r="J46" s="72" t="s">
        <v>3</v>
      </c>
    </row>
    <row r="47" spans="1:10" s="28" customFormat="1" ht="15" customHeight="1" thickTop="1">
      <c r="A47" s="73"/>
      <c r="B47" s="294"/>
      <c r="C47" s="295"/>
      <c r="D47" s="296"/>
      <c r="E47" s="259" t="s">
        <v>71</v>
      </c>
      <c r="F47" s="259"/>
      <c r="G47" s="74" t="s">
        <v>66</v>
      </c>
      <c r="H47" s="260">
        <f aca="true" t="shared" si="6" ref="H47:H52">IF(G47="Elite",VLOOKUP(E47,$E$100:$H$217,4,FALSE),IF(G47="Médiocre",VLOOKUP(E47,$E$100:$H$217,2,FALSE),VLOOKUP(E47,$E$100:$H$217,3,FALSE)))</f>
        <v>0</v>
      </c>
      <c r="I47" s="260"/>
      <c r="J47" s="75">
        <f aca="true" t="shared" si="7" ref="J47:J52">A47*H47</f>
        <v>0</v>
      </c>
    </row>
    <row r="48" spans="1:10" s="28" customFormat="1" ht="15" customHeight="1">
      <c r="A48" s="85"/>
      <c r="B48" s="294"/>
      <c r="C48" s="194"/>
      <c r="D48" s="193"/>
      <c r="E48" s="266" t="s">
        <v>71</v>
      </c>
      <c r="F48" s="266"/>
      <c r="G48" s="86" t="s">
        <v>62</v>
      </c>
      <c r="H48" s="267">
        <f t="shared" si="6"/>
        <v>0</v>
      </c>
      <c r="I48" s="267"/>
      <c r="J48" s="76">
        <f t="shared" si="7"/>
        <v>0</v>
      </c>
    </row>
    <row r="49" spans="1:10" s="28" customFormat="1" ht="15" customHeight="1">
      <c r="A49" s="54"/>
      <c r="B49" s="294"/>
      <c r="C49" s="295"/>
      <c r="D49" s="296"/>
      <c r="E49" s="266" t="s">
        <v>71</v>
      </c>
      <c r="F49" s="266"/>
      <c r="G49" s="55" t="s">
        <v>66</v>
      </c>
      <c r="H49" s="267">
        <f t="shared" si="6"/>
        <v>0</v>
      </c>
      <c r="I49" s="267"/>
      <c r="J49" s="76">
        <f t="shared" si="7"/>
        <v>0</v>
      </c>
    </row>
    <row r="50" spans="1:10" s="28" customFormat="1" ht="15" customHeight="1">
      <c r="A50" s="54"/>
      <c r="B50" s="294"/>
      <c r="C50" s="295"/>
      <c r="D50" s="296"/>
      <c r="E50" s="266" t="s">
        <v>71</v>
      </c>
      <c r="F50" s="266"/>
      <c r="G50" s="55" t="s">
        <v>66</v>
      </c>
      <c r="H50" s="267">
        <f t="shared" si="6"/>
        <v>0</v>
      </c>
      <c r="I50" s="267"/>
      <c r="J50" s="76">
        <f t="shared" si="7"/>
        <v>0</v>
      </c>
    </row>
    <row r="51" spans="1:10" s="28" customFormat="1" ht="15" customHeight="1">
      <c r="A51" s="54"/>
      <c r="B51" s="294"/>
      <c r="C51" s="295"/>
      <c r="D51" s="296"/>
      <c r="E51" s="266" t="s">
        <v>71</v>
      </c>
      <c r="F51" s="266"/>
      <c r="G51" s="55" t="s">
        <v>66</v>
      </c>
      <c r="H51" s="267">
        <f t="shared" si="6"/>
        <v>0</v>
      </c>
      <c r="I51" s="267"/>
      <c r="J51" s="76">
        <f t="shared" si="7"/>
        <v>0</v>
      </c>
    </row>
    <row r="52" spans="1:10" s="28" customFormat="1" ht="15" customHeight="1" thickBot="1">
      <c r="A52" s="54"/>
      <c r="B52" s="261"/>
      <c r="C52" s="262"/>
      <c r="D52" s="263"/>
      <c r="E52" s="271" t="s">
        <v>71</v>
      </c>
      <c r="F52" s="271"/>
      <c r="G52" s="80" t="s">
        <v>66</v>
      </c>
      <c r="H52" s="270">
        <f t="shared" si="6"/>
        <v>0</v>
      </c>
      <c r="I52" s="270"/>
      <c r="J52" s="76">
        <f t="shared" si="7"/>
        <v>0</v>
      </c>
    </row>
    <row r="53" spans="1:10" ht="15" customHeight="1" thickBot="1" thickTop="1">
      <c r="A53" s="77">
        <f>SUM(A47:A52)</f>
        <v>0</v>
      </c>
      <c r="B53" s="78"/>
      <c r="C53" s="78"/>
      <c r="D53" s="78"/>
      <c r="E53" s="272"/>
      <c r="F53" s="273"/>
      <c r="G53" s="70"/>
      <c r="H53" s="278"/>
      <c r="I53" s="269"/>
      <c r="J53" s="72">
        <f>SUM(J47:J52)+J45</f>
        <v>0</v>
      </c>
    </row>
    <row r="54" spans="1:10" ht="6" customHeight="1" thickBot="1" thickTop="1">
      <c r="A54" s="79"/>
      <c r="B54" s="79"/>
      <c r="C54" s="79"/>
      <c r="D54" s="79"/>
      <c r="E54" s="79"/>
      <c r="F54" s="79"/>
      <c r="G54" s="79"/>
      <c r="H54" s="79"/>
      <c r="I54" s="79"/>
      <c r="J54" s="79"/>
    </row>
    <row r="55" spans="1:10" ht="15" customHeight="1" thickBot="1" thickTop="1">
      <c r="A55" s="81">
        <f>SUM(A53+A42+A31+A19)</f>
        <v>0</v>
      </c>
      <c r="B55" s="82" t="s">
        <v>75</v>
      </c>
      <c r="C55" s="83"/>
      <c r="D55" s="83"/>
      <c r="E55" s="82"/>
      <c r="F55" s="83"/>
      <c r="G55" s="83"/>
      <c r="H55" s="83" t="s">
        <v>72</v>
      </c>
      <c r="I55" s="83"/>
      <c r="J55" s="84">
        <f>SUM(J53+J42+J31+J19+J6+J7)</f>
        <v>0</v>
      </c>
    </row>
    <row r="56" ht="13.5" thickTop="1"/>
    <row r="97" ht="12.75" hidden="1"/>
    <row r="98" spans="1:8" ht="12.75" hidden="1">
      <c r="A98" t="s">
        <v>76</v>
      </c>
      <c r="E98" s="27" t="s">
        <v>1</v>
      </c>
      <c r="F98" s="51" t="s">
        <v>112</v>
      </c>
      <c r="G98" s="51" t="s">
        <v>113</v>
      </c>
      <c r="H98" s="51" t="s">
        <v>53</v>
      </c>
    </row>
    <row r="99" spans="6:8" ht="12.75" hidden="1">
      <c r="F99" s="3"/>
      <c r="G99" s="3"/>
      <c r="H99" s="3"/>
    </row>
    <row r="100" spans="5:15" ht="12.75" hidden="1">
      <c r="E100" s="1" t="s">
        <v>71</v>
      </c>
      <c r="F100" s="3"/>
      <c r="G100" s="3"/>
      <c r="H100" s="3"/>
      <c r="I100" t="s">
        <v>48</v>
      </c>
      <c r="J100">
        <v>0</v>
      </c>
      <c r="K100" t="s">
        <v>54</v>
      </c>
      <c r="M100" t="s">
        <v>63</v>
      </c>
      <c r="N100">
        <v>-6</v>
      </c>
      <c r="O100" s="1" t="s">
        <v>62</v>
      </c>
    </row>
    <row r="101" spans="5:15" ht="12.75" hidden="1">
      <c r="E101" t="s">
        <v>7</v>
      </c>
      <c r="F101" s="3">
        <v>3</v>
      </c>
      <c r="G101" s="3">
        <v>4</v>
      </c>
      <c r="H101" s="3">
        <v>5</v>
      </c>
      <c r="I101" t="s">
        <v>49</v>
      </c>
      <c r="J101">
        <v>6</v>
      </c>
      <c r="K101" t="s">
        <v>56</v>
      </c>
      <c r="M101" t="s">
        <v>65</v>
      </c>
      <c r="N101">
        <v>-6</v>
      </c>
      <c r="O101" t="s">
        <v>53</v>
      </c>
    </row>
    <row r="102" spans="5:15" ht="12.75" hidden="1">
      <c r="E102" t="s">
        <v>8</v>
      </c>
      <c r="F102" s="3">
        <v>3</v>
      </c>
      <c r="G102" s="3">
        <v>4</v>
      </c>
      <c r="H102" s="3">
        <v>5</v>
      </c>
      <c r="I102" t="s">
        <v>50</v>
      </c>
      <c r="J102">
        <v>12</v>
      </c>
      <c r="K102" t="s">
        <v>55</v>
      </c>
      <c r="M102" t="s">
        <v>96</v>
      </c>
      <c r="N102">
        <v>-6</v>
      </c>
      <c r="O102" t="s">
        <v>52</v>
      </c>
    </row>
    <row r="103" spans="5:14" ht="12.75" hidden="1">
      <c r="E103" t="s">
        <v>9</v>
      </c>
      <c r="F103" s="3">
        <v>3</v>
      </c>
      <c r="G103" s="3">
        <v>4</v>
      </c>
      <c r="H103" s="3">
        <v>5</v>
      </c>
      <c r="I103" t="s">
        <v>51</v>
      </c>
      <c r="J103">
        <v>21</v>
      </c>
      <c r="K103" t="s">
        <v>58</v>
      </c>
      <c r="M103" t="s">
        <v>98</v>
      </c>
      <c r="N103">
        <v>-12</v>
      </c>
    </row>
    <row r="104" spans="5:14" ht="12.75" hidden="1">
      <c r="E104" t="s">
        <v>10</v>
      </c>
      <c r="F104" s="3">
        <v>3</v>
      </c>
      <c r="G104" s="3">
        <v>4</v>
      </c>
      <c r="H104" s="3">
        <v>5</v>
      </c>
      <c r="I104" s="1" t="s">
        <v>61</v>
      </c>
      <c r="J104">
        <v>0</v>
      </c>
      <c r="K104" t="s">
        <v>57</v>
      </c>
      <c r="M104" t="s">
        <v>97</v>
      </c>
      <c r="N104">
        <v>-12</v>
      </c>
    </row>
    <row r="105" spans="5:14" ht="12.75" hidden="1">
      <c r="E105" t="s">
        <v>11</v>
      </c>
      <c r="F105" s="3">
        <v>3</v>
      </c>
      <c r="G105" s="3">
        <v>4</v>
      </c>
      <c r="H105" s="3">
        <v>5</v>
      </c>
      <c r="K105" s="1" t="s">
        <v>62</v>
      </c>
      <c r="M105" s="1" t="s">
        <v>62</v>
      </c>
      <c r="N105">
        <v>0</v>
      </c>
    </row>
    <row r="106" spans="5:13" ht="12.75" hidden="1">
      <c r="E106" t="s">
        <v>12</v>
      </c>
      <c r="F106" s="3">
        <v>5</v>
      </c>
      <c r="G106" s="3">
        <v>7</v>
      </c>
      <c r="H106" s="3">
        <v>9</v>
      </c>
      <c r="M106">
        <v>0</v>
      </c>
    </row>
    <row r="107" spans="5:13" ht="12.75" hidden="1">
      <c r="E107" t="s">
        <v>86</v>
      </c>
      <c r="F107" s="3">
        <v>6</v>
      </c>
      <c r="G107" s="3">
        <v>8</v>
      </c>
      <c r="H107" s="3">
        <v>10</v>
      </c>
      <c r="M107">
        <v>1</v>
      </c>
    </row>
    <row r="108" spans="5:8" ht="12.75" hidden="1">
      <c r="E108" t="s">
        <v>14</v>
      </c>
      <c r="F108" s="3">
        <v>5</v>
      </c>
      <c r="G108" s="3">
        <v>7</v>
      </c>
      <c r="H108" s="3">
        <v>9</v>
      </c>
    </row>
    <row r="109" spans="5:8" ht="12.75" hidden="1">
      <c r="E109" t="s">
        <v>87</v>
      </c>
      <c r="F109" s="3">
        <v>6</v>
      </c>
      <c r="G109" s="3">
        <v>8</v>
      </c>
      <c r="H109" s="3">
        <v>10</v>
      </c>
    </row>
    <row r="110" spans="5:8" ht="12.75" hidden="1">
      <c r="E110" t="s">
        <v>13</v>
      </c>
      <c r="F110" s="3">
        <v>7</v>
      </c>
      <c r="G110" s="3">
        <v>9</v>
      </c>
      <c r="H110" s="3">
        <v>11</v>
      </c>
    </row>
    <row r="111" spans="5:8" ht="12.75" hidden="1">
      <c r="E111" t="s">
        <v>88</v>
      </c>
      <c r="F111" s="3">
        <v>8</v>
      </c>
      <c r="G111" s="3">
        <v>10</v>
      </c>
      <c r="H111" s="3">
        <v>12</v>
      </c>
    </row>
    <row r="112" spans="5:8" ht="12.75" hidden="1">
      <c r="E112" t="s">
        <v>124</v>
      </c>
      <c r="F112" s="3">
        <v>5</v>
      </c>
      <c r="G112" s="3">
        <v>7</v>
      </c>
      <c r="H112" s="3">
        <v>9</v>
      </c>
    </row>
    <row r="113" spans="5:8" ht="12.75" hidden="1">
      <c r="E113" t="s">
        <v>99</v>
      </c>
      <c r="F113" s="3">
        <v>7</v>
      </c>
      <c r="G113" s="3">
        <v>9</v>
      </c>
      <c r="H113" s="3">
        <v>11</v>
      </c>
    </row>
    <row r="114" spans="5:8" ht="12.75" hidden="1">
      <c r="E114" t="s">
        <v>165</v>
      </c>
      <c r="F114" s="3">
        <v>7</v>
      </c>
      <c r="G114" s="3">
        <v>9</v>
      </c>
      <c r="H114" s="3">
        <v>11</v>
      </c>
    </row>
    <row r="115" spans="5:8" ht="12.75" hidden="1">
      <c r="E115" t="s">
        <v>166</v>
      </c>
      <c r="F115" s="3">
        <v>7</v>
      </c>
      <c r="G115" s="3">
        <v>9</v>
      </c>
      <c r="H115" s="3">
        <v>11</v>
      </c>
    </row>
    <row r="116" spans="5:8" ht="12.75" hidden="1">
      <c r="E116" t="s">
        <v>167</v>
      </c>
      <c r="F116" s="3">
        <v>7</v>
      </c>
      <c r="G116" s="3">
        <v>9</v>
      </c>
      <c r="H116" s="3">
        <v>11</v>
      </c>
    </row>
    <row r="117" spans="5:8" ht="12.75" hidden="1">
      <c r="E117" t="s">
        <v>100</v>
      </c>
      <c r="F117" s="3">
        <v>8</v>
      </c>
      <c r="G117" s="3">
        <v>10</v>
      </c>
      <c r="H117" s="3">
        <v>12</v>
      </c>
    </row>
    <row r="118" spans="5:8" ht="12.75" hidden="1">
      <c r="E118" t="s">
        <v>101</v>
      </c>
      <c r="F118" s="3">
        <v>8</v>
      </c>
      <c r="G118" s="3">
        <v>10</v>
      </c>
      <c r="H118" s="3">
        <v>12</v>
      </c>
    </row>
    <row r="119" spans="5:8" ht="12.75" hidden="1">
      <c r="E119" t="s">
        <v>142</v>
      </c>
      <c r="F119" s="3">
        <v>9</v>
      </c>
      <c r="G119" s="3">
        <v>11</v>
      </c>
      <c r="H119" s="3">
        <v>13</v>
      </c>
    </row>
    <row r="120" spans="5:8" ht="12.75" hidden="1">
      <c r="E120" t="s">
        <v>102</v>
      </c>
      <c r="F120" s="3">
        <v>10</v>
      </c>
      <c r="G120" s="3">
        <v>12</v>
      </c>
      <c r="H120" s="3">
        <v>14</v>
      </c>
    </row>
    <row r="121" spans="5:8" ht="12.75" hidden="1">
      <c r="E121" t="s">
        <v>168</v>
      </c>
      <c r="F121" s="3">
        <v>8</v>
      </c>
      <c r="G121" s="3">
        <v>10</v>
      </c>
      <c r="H121" s="3">
        <v>12</v>
      </c>
    </row>
    <row r="122" spans="5:8" ht="12.75" hidden="1">
      <c r="E122" t="s">
        <v>169</v>
      </c>
      <c r="F122" s="3">
        <v>8</v>
      </c>
      <c r="G122" s="3">
        <v>10</v>
      </c>
      <c r="H122" s="3">
        <v>12</v>
      </c>
    </row>
    <row r="123" spans="5:8" ht="12.75" hidden="1">
      <c r="E123" t="s">
        <v>170</v>
      </c>
      <c r="F123" s="3">
        <v>9</v>
      </c>
      <c r="G123" s="3">
        <v>11</v>
      </c>
      <c r="H123" s="3">
        <v>13</v>
      </c>
    </row>
    <row r="124" spans="5:8" ht="12.75" hidden="1">
      <c r="E124" t="s">
        <v>15</v>
      </c>
      <c r="F124" s="3">
        <v>5</v>
      </c>
      <c r="G124" s="3">
        <v>7</v>
      </c>
      <c r="H124" s="3">
        <v>9</v>
      </c>
    </row>
    <row r="125" spans="5:8" ht="12.75" hidden="1">
      <c r="E125" t="s">
        <v>159</v>
      </c>
      <c r="F125" s="3">
        <v>7</v>
      </c>
      <c r="G125" s="3">
        <v>9</v>
      </c>
      <c r="H125" s="3">
        <v>11</v>
      </c>
    </row>
    <row r="126" spans="5:8" ht="12.75" hidden="1">
      <c r="E126" t="s">
        <v>37</v>
      </c>
      <c r="F126" s="3">
        <v>6</v>
      </c>
      <c r="G126" s="3">
        <v>8</v>
      </c>
      <c r="H126" s="3">
        <v>10</v>
      </c>
    </row>
    <row r="127" spans="5:8" ht="12.75" hidden="1">
      <c r="E127" t="s">
        <v>160</v>
      </c>
      <c r="F127" s="3">
        <v>8</v>
      </c>
      <c r="G127" s="3">
        <v>10</v>
      </c>
      <c r="H127" s="3">
        <v>12</v>
      </c>
    </row>
    <row r="128" spans="5:8" ht="12.75" hidden="1">
      <c r="E128" t="s">
        <v>130</v>
      </c>
      <c r="F128" s="3">
        <v>6</v>
      </c>
      <c r="G128" s="3">
        <v>8</v>
      </c>
      <c r="H128" s="3">
        <v>10</v>
      </c>
    </row>
    <row r="129" spans="5:8" ht="12.75" hidden="1">
      <c r="E129" t="s">
        <v>82</v>
      </c>
      <c r="F129" s="3">
        <v>6</v>
      </c>
      <c r="G129" s="3">
        <v>8</v>
      </c>
      <c r="H129" s="3">
        <v>10</v>
      </c>
    </row>
    <row r="130" spans="5:8" ht="12.75" hidden="1">
      <c r="E130" t="s">
        <v>162</v>
      </c>
      <c r="F130" s="3">
        <v>7</v>
      </c>
      <c r="G130" s="3">
        <v>9</v>
      </c>
      <c r="H130" s="3">
        <v>11</v>
      </c>
    </row>
    <row r="131" spans="5:8" ht="12.75" hidden="1">
      <c r="E131" t="s">
        <v>161</v>
      </c>
      <c r="F131" s="3">
        <v>8</v>
      </c>
      <c r="G131" s="3">
        <v>10</v>
      </c>
      <c r="H131" s="3">
        <v>12</v>
      </c>
    </row>
    <row r="132" spans="5:8" ht="12.75" hidden="1">
      <c r="E132" t="s">
        <v>83</v>
      </c>
      <c r="F132" s="3">
        <v>7</v>
      </c>
      <c r="G132" s="3">
        <v>9</v>
      </c>
      <c r="H132" s="3">
        <v>11</v>
      </c>
    </row>
    <row r="133" spans="5:8" ht="12.75" hidden="1">
      <c r="E133" t="s">
        <v>38</v>
      </c>
      <c r="F133" s="3">
        <v>5</v>
      </c>
      <c r="G133" s="3">
        <v>7</v>
      </c>
      <c r="H133" s="3">
        <v>9</v>
      </c>
    </row>
    <row r="134" spans="5:8" ht="12.75" hidden="1">
      <c r="E134" t="s">
        <v>134</v>
      </c>
      <c r="F134" s="3">
        <v>6</v>
      </c>
      <c r="G134" s="3">
        <v>8</v>
      </c>
      <c r="H134" s="3">
        <v>10</v>
      </c>
    </row>
    <row r="135" spans="5:8" ht="12.75" hidden="1">
      <c r="E135" t="s">
        <v>79</v>
      </c>
      <c r="F135" s="3">
        <v>8</v>
      </c>
      <c r="G135" s="3">
        <v>10</v>
      </c>
      <c r="H135" s="3">
        <v>12</v>
      </c>
    </row>
    <row r="136" spans="5:8" ht="12.75" hidden="1">
      <c r="E136" t="s">
        <v>128</v>
      </c>
      <c r="F136" s="3">
        <v>6</v>
      </c>
      <c r="G136" s="3">
        <v>8</v>
      </c>
      <c r="H136" s="3">
        <v>10</v>
      </c>
    </row>
    <row r="137" spans="5:8" ht="12.75" hidden="1">
      <c r="E137" t="s">
        <v>158</v>
      </c>
      <c r="F137" s="3">
        <v>7</v>
      </c>
      <c r="G137" s="3">
        <v>9</v>
      </c>
      <c r="H137" s="3">
        <v>11</v>
      </c>
    </row>
    <row r="138" spans="5:8" ht="12.75" hidden="1">
      <c r="E138" t="s">
        <v>16</v>
      </c>
      <c r="F138" s="3">
        <v>5</v>
      </c>
      <c r="G138" s="3">
        <v>7</v>
      </c>
      <c r="H138" s="3">
        <v>9</v>
      </c>
    </row>
    <row r="139" spans="5:8" ht="12.75" hidden="1">
      <c r="E139" t="s">
        <v>109</v>
      </c>
      <c r="F139" s="3">
        <v>6</v>
      </c>
      <c r="G139" s="3">
        <v>8</v>
      </c>
      <c r="H139" s="3">
        <v>10</v>
      </c>
    </row>
    <row r="140" spans="5:8" ht="12.75" hidden="1">
      <c r="E140" t="s">
        <v>84</v>
      </c>
      <c r="F140" s="3">
        <v>6</v>
      </c>
      <c r="G140" s="3">
        <v>8</v>
      </c>
      <c r="H140" s="3">
        <v>10</v>
      </c>
    </row>
    <row r="141" spans="5:8" ht="12.75" hidden="1">
      <c r="E141" t="s">
        <v>163</v>
      </c>
      <c r="F141" s="3">
        <v>7</v>
      </c>
      <c r="G141" s="3">
        <v>9</v>
      </c>
      <c r="H141" s="3">
        <v>11</v>
      </c>
    </row>
    <row r="142" spans="5:8" ht="12.75" hidden="1">
      <c r="E142" t="s">
        <v>129</v>
      </c>
      <c r="F142" s="3">
        <v>7</v>
      </c>
      <c r="G142" s="3">
        <v>9</v>
      </c>
      <c r="H142" s="3">
        <v>11</v>
      </c>
    </row>
    <row r="143" spans="5:8" ht="12.75" hidden="1">
      <c r="E143" t="s">
        <v>17</v>
      </c>
      <c r="F143" s="3">
        <v>6</v>
      </c>
      <c r="G143" s="3">
        <v>8</v>
      </c>
      <c r="H143" s="3">
        <v>10</v>
      </c>
    </row>
    <row r="144" spans="5:8" ht="12.75" hidden="1">
      <c r="E144" t="s">
        <v>39</v>
      </c>
      <c r="F144" s="3">
        <v>7</v>
      </c>
      <c r="G144" s="3">
        <v>9</v>
      </c>
      <c r="H144" s="3">
        <v>11</v>
      </c>
    </row>
    <row r="145" spans="5:8" ht="12.75" hidden="1">
      <c r="E145" t="s">
        <v>156</v>
      </c>
      <c r="F145" s="3">
        <v>8</v>
      </c>
      <c r="G145" s="3">
        <v>10</v>
      </c>
      <c r="H145" s="3">
        <v>12</v>
      </c>
    </row>
    <row r="146" spans="5:8" ht="12.75" hidden="1">
      <c r="E146" t="s">
        <v>115</v>
      </c>
      <c r="F146" s="3">
        <v>7</v>
      </c>
      <c r="G146" s="3">
        <v>9</v>
      </c>
      <c r="H146" s="3">
        <v>11</v>
      </c>
    </row>
    <row r="147" spans="5:8" ht="12.75" hidden="1">
      <c r="E147" t="s">
        <v>155</v>
      </c>
      <c r="F147" s="3">
        <v>8</v>
      </c>
      <c r="G147" s="3">
        <v>10</v>
      </c>
      <c r="H147" s="3">
        <v>12</v>
      </c>
    </row>
    <row r="148" spans="5:8" ht="12.75" hidden="1">
      <c r="E148" t="s">
        <v>131</v>
      </c>
      <c r="F148" s="3">
        <v>7</v>
      </c>
      <c r="G148" s="3">
        <v>9</v>
      </c>
      <c r="H148" s="3">
        <v>11</v>
      </c>
    </row>
    <row r="149" spans="5:8" ht="12.75" hidden="1">
      <c r="E149" t="s">
        <v>118</v>
      </c>
      <c r="F149" s="3">
        <v>8</v>
      </c>
      <c r="G149" s="3">
        <v>10</v>
      </c>
      <c r="H149" s="3">
        <v>12</v>
      </c>
    </row>
    <row r="150" spans="5:8" ht="12.75" hidden="1">
      <c r="E150" t="s">
        <v>119</v>
      </c>
      <c r="F150" s="3">
        <v>9</v>
      </c>
      <c r="G150" s="3">
        <v>11</v>
      </c>
      <c r="H150" s="3">
        <v>13</v>
      </c>
    </row>
    <row r="151" spans="5:8" ht="12.75" hidden="1">
      <c r="E151" t="s">
        <v>125</v>
      </c>
      <c r="F151" s="3">
        <v>9</v>
      </c>
      <c r="G151" s="3">
        <v>11</v>
      </c>
      <c r="H151" s="3">
        <v>13</v>
      </c>
    </row>
    <row r="152" spans="5:8" ht="12.75" hidden="1">
      <c r="E152" t="s">
        <v>132</v>
      </c>
      <c r="F152" s="3">
        <v>9</v>
      </c>
      <c r="G152" s="3">
        <v>11</v>
      </c>
      <c r="H152" s="3">
        <v>13</v>
      </c>
    </row>
    <row r="153" spans="5:8" ht="12.75" hidden="1">
      <c r="E153" t="s">
        <v>120</v>
      </c>
      <c r="F153" s="3">
        <v>10</v>
      </c>
      <c r="G153" s="3">
        <v>12</v>
      </c>
      <c r="H153" s="3">
        <v>14</v>
      </c>
    </row>
    <row r="154" spans="5:8" ht="12.75" hidden="1">
      <c r="E154" t="s">
        <v>133</v>
      </c>
      <c r="F154" s="3">
        <v>10</v>
      </c>
      <c r="G154" s="3">
        <v>12</v>
      </c>
      <c r="H154" s="3">
        <v>14</v>
      </c>
    </row>
    <row r="155" spans="5:8" ht="12.75" hidden="1">
      <c r="E155" t="s">
        <v>40</v>
      </c>
      <c r="F155" s="3">
        <v>6</v>
      </c>
      <c r="G155" s="3">
        <v>8</v>
      </c>
      <c r="H155" s="3">
        <v>10</v>
      </c>
    </row>
    <row r="156" spans="5:8" ht="12.75" hidden="1">
      <c r="E156" t="s">
        <v>157</v>
      </c>
      <c r="F156" s="3">
        <v>8</v>
      </c>
      <c r="G156" s="3">
        <v>10</v>
      </c>
      <c r="H156" s="3">
        <v>12</v>
      </c>
    </row>
    <row r="157" spans="5:8" ht="12.75" hidden="1">
      <c r="E157" t="s">
        <v>18</v>
      </c>
      <c r="F157" s="3">
        <v>6</v>
      </c>
      <c r="G157" s="3">
        <v>8</v>
      </c>
      <c r="H157" s="3">
        <v>10</v>
      </c>
    </row>
    <row r="158" spans="5:8" ht="12.75" hidden="1">
      <c r="E158" t="s">
        <v>135</v>
      </c>
      <c r="F158" s="3">
        <v>7</v>
      </c>
      <c r="G158" s="3">
        <v>9</v>
      </c>
      <c r="H158" s="3">
        <v>11</v>
      </c>
    </row>
    <row r="159" spans="5:8" ht="12.75" hidden="1">
      <c r="E159" t="s">
        <v>164</v>
      </c>
      <c r="F159" s="3">
        <v>8</v>
      </c>
      <c r="G159" s="3">
        <v>10</v>
      </c>
      <c r="H159" s="3">
        <v>12</v>
      </c>
    </row>
    <row r="160" spans="5:8" ht="12.75" hidden="1">
      <c r="E160" t="s">
        <v>116</v>
      </c>
      <c r="F160" s="3">
        <v>8</v>
      </c>
      <c r="G160" s="3">
        <v>10</v>
      </c>
      <c r="H160" s="3">
        <v>12</v>
      </c>
    </row>
    <row r="161" spans="5:8" ht="12.75" hidden="1">
      <c r="E161" t="s">
        <v>85</v>
      </c>
      <c r="F161" s="3">
        <v>7</v>
      </c>
      <c r="G161" s="3">
        <v>9</v>
      </c>
      <c r="H161" s="3">
        <v>11</v>
      </c>
    </row>
    <row r="162" spans="5:8" ht="12.75" hidden="1">
      <c r="E162" t="s">
        <v>117</v>
      </c>
      <c r="F162" s="3">
        <v>9</v>
      </c>
      <c r="G162" s="3">
        <v>11</v>
      </c>
      <c r="H162" s="3">
        <v>13</v>
      </c>
    </row>
    <row r="163" spans="5:8" ht="12.75" hidden="1">
      <c r="E163" t="s">
        <v>126</v>
      </c>
      <c r="F163" s="3">
        <v>10</v>
      </c>
      <c r="G163" s="3">
        <v>12</v>
      </c>
      <c r="H163" s="3">
        <v>15</v>
      </c>
    </row>
    <row r="164" spans="5:8" ht="12.75" hidden="1">
      <c r="E164" t="s">
        <v>19</v>
      </c>
      <c r="F164" s="3">
        <v>8</v>
      </c>
      <c r="G164" s="3">
        <v>10</v>
      </c>
      <c r="H164" s="3">
        <v>12</v>
      </c>
    </row>
    <row r="165" spans="5:8" ht="12.75" hidden="1">
      <c r="E165" t="s">
        <v>110</v>
      </c>
      <c r="F165" s="3">
        <v>9</v>
      </c>
      <c r="G165" s="3">
        <v>11</v>
      </c>
      <c r="H165" s="3">
        <v>13</v>
      </c>
    </row>
    <row r="166" spans="5:8" ht="12.75" hidden="1">
      <c r="E166" t="s">
        <v>41</v>
      </c>
      <c r="F166" s="3">
        <v>2</v>
      </c>
      <c r="G166" s="50">
        <v>3</v>
      </c>
      <c r="H166" s="50" t="s">
        <v>121</v>
      </c>
    </row>
    <row r="167" spans="5:8" ht="12.75" hidden="1">
      <c r="E167" t="s">
        <v>136</v>
      </c>
      <c r="F167" s="3">
        <v>1</v>
      </c>
      <c r="G167" s="50">
        <v>2</v>
      </c>
      <c r="H167" s="50" t="s">
        <v>121</v>
      </c>
    </row>
    <row r="168" spans="5:8" ht="12.75" hidden="1">
      <c r="E168" t="s">
        <v>137</v>
      </c>
      <c r="F168" s="50">
        <v>3</v>
      </c>
      <c r="G168" s="50">
        <v>4</v>
      </c>
      <c r="H168" s="50" t="s">
        <v>121</v>
      </c>
    </row>
    <row r="169" spans="5:8" ht="12.75" hidden="1">
      <c r="E169" t="s">
        <v>152</v>
      </c>
      <c r="F169" s="3">
        <v>8</v>
      </c>
      <c r="G169" s="3">
        <v>10</v>
      </c>
      <c r="H169" s="50" t="s">
        <v>121</v>
      </c>
    </row>
    <row r="170" spans="5:8" ht="12.75" hidden="1">
      <c r="E170" t="s">
        <v>153</v>
      </c>
      <c r="F170" s="3">
        <v>8</v>
      </c>
      <c r="G170" s="3">
        <v>10</v>
      </c>
      <c r="H170" s="50" t="s">
        <v>121</v>
      </c>
    </row>
    <row r="171" spans="5:8" ht="12.75" hidden="1">
      <c r="E171" t="s">
        <v>154</v>
      </c>
      <c r="F171" s="3">
        <v>8</v>
      </c>
      <c r="G171" s="3">
        <v>10</v>
      </c>
      <c r="H171" s="50" t="s">
        <v>121</v>
      </c>
    </row>
    <row r="172" spans="5:8" ht="12.75" hidden="1">
      <c r="E172" t="s">
        <v>81</v>
      </c>
      <c r="F172" s="3">
        <v>6</v>
      </c>
      <c r="G172" s="3">
        <v>8</v>
      </c>
      <c r="H172" s="50" t="s">
        <v>121</v>
      </c>
    </row>
    <row r="173" spans="5:8" ht="12.75" hidden="1">
      <c r="E173" t="s">
        <v>47</v>
      </c>
      <c r="F173" s="3">
        <v>10</v>
      </c>
      <c r="G173" s="3">
        <v>12</v>
      </c>
      <c r="H173" s="50" t="s">
        <v>121</v>
      </c>
    </row>
    <row r="174" spans="5:8" ht="12.75" hidden="1">
      <c r="E174" t="s">
        <v>20</v>
      </c>
      <c r="F174" s="50" t="s">
        <v>121</v>
      </c>
      <c r="G174" s="3">
        <v>6</v>
      </c>
      <c r="H174" s="50" t="s">
        <v>121</v>
      </c>
    </row>
    <row r="175" spans="5:8" ht="12.75" hidden="1">
      <c r="E175" t="s">
        <v>122</v>
      </c>
      <c r="F175" s="50" t="s">
        <v>121</v>
      </c>
      <c r="G175" s="3">
        <v>10</v>
      </c>
      <c r="H175" s="50" t="s">
        <v>121</v>
      </c>
    </row>
    <row r="176" spans="5:8" ht="12.75" hidden="1">
      <c r="E176" t="s">
        <v>138</v>
      </c>
      <c r="F176" s="50" t="s">
        <v>121</v>
      </c>
      <c r="G176" s="3">
        <v>12</v>
      </c>
      <c r="H176" s="50" t="s">
        <v>121</v>
      </c>
    </row>
    <row r="177" spans="5:8" ht="12.75" hidden="1">
      <c r="E177" t="s">
        <v>21</v>
      </c>
      <c r="F177" s="3">
        <v>4</v>
      </c>
      <c r="G177" s="3">
        <v>6</v>
      </c>
      <c r="H177" s="3">
        <v>8</v>
      </c>
    </row>
    <row r="178" spans="5:8" ht="12.75" hidden="1">
      <c r="E178" t="s">
        <v>22</v>
      </c>
      <c r="F178" s="3">
        <v>4</v>
      </c>
      <c r="G178" s="3">
        <v>6</v>
      </c>
      <c r="H178" s="3">
        <v>8</v>
      </c>
    </row>
    <row r="179" spans="5:8" ht="12.75" hidden="1">
      <c r="E179" t="s">
        <v>23</v>
      </c>
      <c r="F179" s="3">
        <v>4</v>
      </c>
      <c r="G179" s="3">
        <v>6</v>
      </c>
      <c r="H179" s="3">
        <v>8</v>
      </c>
    </row>
    <row r="180" spans="5:8" ht="12.75" hidden="1">
      <c r="E180" t="s">
        <v>24</v>
      </c>
      <c r="F180" s="3">
        <v>4</v>
      </c>
      <c r="G180" s="3">
        <v>6</v>
      </c>
      <c r="H180" s="3">
        <v>8</v>
      </c>
    </row>
    <row r="181" spans="5:8" ht="12.75" hidden="1">
      <c r="E181" t="s">
        <v>146</v>
      </c>
      <c r="F181" s="3">
        <v>4</v>
      </c>
      <c r="G181" s="3">
        <v>6</v>
      </c>
      <c r="H181" s="3">
        <v>8</v>
      </c>
    </row>
    <row r="182" spans="5:8" ht="12.75" hidden="1">
      <c r="E182" t="s">
        <v>25</v>
      </c>
      <c r="F182" s="3">
        <v>5</v>
      </c>
      <c r="G182" s="3">
        <v>7</v>
      </c>
      <c r="H182" s="3">
        <v>9</v>
      </c>
    </row>
    <row r="183" spans="5:8" ht="12.75" hidden="1">
      <c r="E183" t="s">
        <v>27</v>
      </c>
      <c r="F183" s="3">
        <v>7</v>
      </c>
      <c r="G183" s="3">
        <v>9</v>
      </c>
      <c r="H183" s="3">
        <v>11</v>
      </c>
    </row>
    <row r="184" spans="5:8" ht="12.75" hidden="1">
      <c r="E184" t="s">
        <v>107</v>
      </c>
      <c r="F184" s="3">
        <v>7</v>
      </c>
      <c r="G184" s="3">
        <v>9</v>
      </c>
      <c r="H184" s="3">
        <v>11</v>
      </c>
    </row>
    <row r="185" spans="5:8" ht="12.75" hidden="1">
      <c r="E185" t="s">
        <v>108</v>
      </c>
      <c r="F185" s="3">
        <v>7</v>
      </c>
      <c r="G185" s="3">
        <v>9</v>
      </c>
      <c r="H185" s="3">
        <v>11</v>
      </c>
    </row>
    <row r="186" spans="5:8" ht="12.75" hidden="1">
      <c r="E186" t="s">
        <v>26</v>
      </c>
      <c r="F186" s="3">
        <v>6</v>
      </c>
      <c r="G186" s="3">
        <v>8</v>
      </c>
      <c r="H186" s="3">
        <v>10</v>
      </c>
    </row>
    <row r="187" spans="5:8" ht="12.75" hidden="1">
      <c r="E187" t="s">
        <v>42</v>
      </c>
      <c r="F187" s="3">
        <v>5</v>
      </c>
      <c r="G187" s="3">
        <v>7</v>
      </c>
      <c r="H187" s="3">
        <v>9</v>
      </c>
    </row>
    <row r="188" spans="5:8" ht="12.75" hidden="1">
      <c r="E188" t="s">
        <v>149</v>
      </c>
      <c r="F188" s="3">
        <v>8</v>
      </c>
      <c r="G188" s="3">
        <v>10</v>
      </c>
      <c r="H188" s="3">
        <v>12</v>
      </c>
    </row>
    <row r="189" spans="5:8" ht="12.75" hidden="1">
      <c r="E189" t="s">
        <v>28</v>
      </c>
      <c r="F189" s="3">
        <v>8</v>
      </c>
      <c r="G189" s="3">
        <v>10</v>
      </c>
      <c r="H189" s="3">
        <v>12</v>
      </c>
    </row>
    <row r="190" spans="5:8" ht="12.75" hidden="1">
      <c r="E190" t="s">
        <v>30</v>
      </c>
      <c r="F190" s="3">
        <v>10</v>
      </c>
      <c r="G190" s="3">
        <v>12</v>
      </c>
      <c r="H190" s="3">
        <v>14</v>
      </c>
    </row>
    <row r="191" spans="5:8" ht="12.75" hidden="1">
      <c r="E191" t="s">
        <v>147</v>
      </c>
      <c r="F191" s="3">
        <v>10</v>
      </c>
      <c r="G191" s="3">
        <v>12</v>
      </c>
      <c r="H191" s="3">
        <v>14</v>
      </c>
    </row>
    <row r="192" spans="5:8" ht="12.75" hidden="1">
      <c r="E192" t="s">
        <v>148</v>
      </c>
      <c r="F192" s="3">
        <v>10</v>
      </c>
      <c r="G192" s="3">
        <v>12</v>
      </c>
      <c r="H192" s="3">
        <v>14</v>
      </c>
    </row>
    <row r="193" spans="5:8" ht="12.75" hidden="1">
      <c r="E193" t="s">
        <v>29</v>
      </c>
      <c r="F193" s="3">
        <v>9</v>
      </c>
      <c r="G193" s="3">
        <v>11</v>
      </c>
      <c r="H193" s="3">
        <v>13</v>
      </c>
    </row>
    <row r="194" spans="5:8" ht="12.75" hidden="1">
      <c r="E194" t="s">
        <v>77</v>
      </c>
      <c r="F194" s="3">
        <v>8</v>
      </c>
      <c r="G194" s="3">
        <v>10</v>
      </c>
      <c r="H194" s="3">
        <v>12</v>
      </c>
    </row>
    <row r="195" spans="5:8" ht="12.75" hidden="1">
      <c r="E195" t="s">
        <v>78</v>
      </c>
      <c r="F195" s="3">
        <v>11</v>
      </c>
      <c r="G195" s="3">
        <v>13</v>
      </c>
      <c r="H195" s="3">
        <v>15</v>
      </c>
    </row>
    <row r="196" spans="5:8" ht="12.75" hidden="1">
      <c r="E196" t="s">
        <v>44</v>
      </c>
      <c r="F196" s="3">
        <v>6</v>
      </c>
      <c r="G196" s="3">
        <v>8</v>
      </c>
      <c r="H196" s="50" t="s">
        <v>121</v>
      </c>
    </row>
    <row r="197" spans="5:8" ht="12.75" hidden="1">
      <c r="E197" t="s">
        <v>151</v>
      </c>
      <c r="F197" s="3">
        <v>6</v>
      </c>
      <c r="G197" s="3">
        <v>8</v>
      </c>
      <c r="H197" s="50" t="s">
        <v>121</v>
      </c>
    </row>
    <row r="198" spans="5:8" ht="12.75" hidden="1">
      <c r="E198" t="s">
        <v>150</v>
      </c>
      <c r="F198" s="3">
        <v>7</v>
      </c>
      <c r="G198" s="3">
        <v>9</v>
      </c>
      <c r="H198" s="50" t="s">
        <v>121</v>
      </c>
    </row>
    <row r="199" spans="5:8" ht="12.75" hidden="1">
      <c r="E199" t="s">
        <v>45</v>
      </c>
      <c r="F199" s="3">
        <v>9</v>
      </c>
      <c r="G199" s="3">
        <v>11</v>
      </c>
      <c r="H199" s="50" t="s">
        <v>121</v>
      </c>
    </row>
    <row r="200" spans="5:8" ht="12.75" hidden="1">
      <c r="E200" t="s">
        <v>46</v>
      </c>
      <c r="F200" s="3">
        <v>7</v>
      </c>
      <c r="G200" s="3">
        <v>9</v>
      </c>
      <c r="H200" s="3">
        <v>11</v>
      </c>
    </row>
    <row r="201" spans="5:8" ht="12.75" hidden="1">
      <c r="E201" t="s">
        <v>31</v>
      </c>
      <c r="F201" s="3">
        <v>5</v>
      </c>
      <c r="G201" s="3">
        <v>7</v>
      </c>
      <c r="H201" s="3">
        <v>9</v>
      </c>
    </row>
    <row r="202" spans="5:8" ht="12.75" hidden="1">
      <c r="E202" t="s">
        <v>32</v>
      </c>
      <c r="F202" s="3">
        <v>7</v>
      </c>
      <c r="G202" s="3">
        <v>9</v>
      </c>
      <c r="H202" s="3">
        <v>11</v>
      </c>
    </row>
    <row r="203" spans="5:8" ht="12.75" hidden="1">
      <c r="E203" t="s">
        <v>80</v>
      </c>
      <c r="F203" s="3">
        <v>5</v>
      </c>
      <c r="G203" s="3">
        <v>7</v>
      </c>
      <c r="H203" s="3">
        <v>9</v>
      </c>
    </row>
    <row r="204" spans="5:8" ht="12.75" hidden="1">
      <c r="E204" t="s">
        <v>33</v>
      </c>
      <c r="F204" s="3">
        <v>8</v>
      </c>
      <c r="G204" s="3">
        <v>10</v>
      </c>
      <c r="H204" s="3">
        <v>12</v>
      </c>
    </row>
    <row r="205" spans="5:8" ht="12.75" hidden="1">
      <c r="E205" t="s">
        <v>34</v>
      </c>
      <c r="F205" s="3">
        <v>9</v>
      </c>
      <c r="G205" s="3">
        <v>11</v>
      </c>
      <c r="H205" s="3">
        <v>13</v>
      </c>
    </row>
    <row r="206" spans="5:8" ht="12.75" hidden="1">
      <c r="E206" t="s">
        <v>43</v>
      </c>
      <c r="F206" s="3">
        <v>8</v>
      </c>
      <c r="G206" s="3">
        <v>10</v>
      </c>
      <c r="H206" s="3">
        <v>12</v>
      </c>
    </row>
    <row r="207" spans="5:8" ht="12.75" hidden="1">
      <c r="E207" t="s">
        <v>89</v>
      </c>
      <c r="F207" s="3">
        <v>9</v>
      </c>
      <c r="G207" s="3">
        <v>11</v>
      </c>
      <c r="H207" s="3">
        <v>14</v>
      </c>
    </row>
    <row r="208" spans="5:8" ht="12.75" hidden="1">
      <c r="E208" t="s">
        <v>90</v>
      </c>
      <c r="F208" s="3">
        <v>10</v>
      </c>
      <c r="G208" s="3">
        <v>12</v>
      </c>
      <c r="H208" s="3">
        <v>15</v>
      </c>
    </row>
    <row r="209" spans="5:8" ht="12.75" hidden="1">
      <c r="E209" t="s">
        <v>91</v>
      </c>
      <c r="F209" s="3">
        <v>9</v>
      </c>
      <c r="G209" s="3">
        <v>11</v>
      </c>
      <c r="H209" s="3">
        <v>14</v>
      </c>
    </row>
    <row r="210" spans="5:8" ht="12.75" hidden="1">
      <c r="E210" t="s">
        <v>92</v>
      </c>
      <c r="F210" s="3">
        <v>11</v>
      </c>
      <c r="G210" s="3">
        <v>13</v>
      </c>
      <c r="H210" s="3">
        <v>16</v>
      </c>
    </row>
    <row r="211" spans="5:8" ht="12.75" hidden="1">
      <c r="E211" t="s">
        <v>93</v>
      </c>
      <c r="F211" s="3">
        <v>12</v>
      </c>
      <c r="G211" s="3">
        <v>14</v>
      </c>
      <c r="H211" s="3">
        <v>17</v>
      </c>
    </row>
    <row r="212" spans="5:8" ht="12.75" hidden="1">
      <c r="E212" t="s">
        <v>94</v>
      </c>
      <c r="F212" s="3">
        <v>11</v>
      </c>
      <c r="G212" s="3">
        <v>13</v>
      </c>
      <c r="H212" s="3">
        <v>16</v>
      </c>
    </row>
    <row r="213" spans="5:8" ht="12.75" hidden="1">
      <c r="E213" t="s">
        <v>35</v>
      </c>
      <c r="F213" s="3">
        <v>10</v>
      </c>
      <c r="G213" s="3">
        <v>12</v>
      </c>
      <c r="H213" s="3">
        <v>15</v>
      </c>
    </row>
    <row r="214" spans="5:8" ht="12.75" hidden="1">
      <c r="E214" t="s">
        <v>140</v>
      </c>
      <c r="F214" s="3">
        <v>12</v>
      </c>
      <c r="G214" s="3">
        <v>14</v>
      </c>
      <c r="H214" s="3">
        <v>17</v>
      </c>
    </row>
    <row r="215" spans="5:8" ht="12.75" hidden="1">
      <c r="E215" t="s">
        <v>114</v>
      </c>
      <c r="F215" s="3">
        <v>10</v>
      </c>
      <c r="G215" s="3">
        <v>12</v>
      </c>
      <c r="H215" s="3">
        <v>15</v>
      </c>
    </row>
    <row r="216" spans="5:8" ht="12.75" hidden="1">
      <c r="E216" t="s">
        <v>123</v>
      </c>
      <c r="F216" s="3">
        <v>13</v>
      </c>
      <c r="G216" s="3">
        <v>15</v>
      </c>
      <c r="H216" s="3">
        <v>18</v>
      </c>
    </row>
    <row r="217" spans="5:8" ht="12.75" hidden="1">
      <c r="E217" t="s">
        <v>36</v>
      </c>
      <c r="F217" s="50" t="s">
        <v>121</v>
      </c>
      <c r="G217" s="3">
        <v>3</v>
      </c>
      <c r="H217" s="50" t="s">
        <v>121</v>
      </c>
    </row>
    <row r="218" spans="6:8" ht="12.75" hidden="1">
      <c r="F218" s="50"/>
      <c r="G218" s="3"/>
      <c r="H218" s="3"/>
    </row>
    <row r="219" spans="6:8" ht="12.75">
      <c r="F219" s="3"/>
      <c r="G219" s="3"/>
      <c r="H219" s="3"/>
    </row>
    <row r="220" spans="6:8" ht="12.75">
      <c r="F220" s="3"/>
      <c r="G220" s="3"/>
      <c r="H220" s="3"/>
    </row>
    <row r="221" spans="6:8" ht="12.75">
      <c r="F221" s="3"/>
      <c r="G221" s="3"/>
      <c r="H221" s="3"/>
    </row>
    <row r="222" spans="6:8" ht="12.75">
      <c r="F222" s="3"/>
      <c r="G222" s="3"/>
      <c r="H222" s="3"/>
    </row>
    <row r="223" spans="6:8" ht="12.75">
      <c r="F223" s="3"/>
      <c r="G223" s="3"/>
      <c r="H223" s="3"/>
    </row>
    <row r="224" spans="6:8" ht="12.75">
      <c r="F224" s="3"/>
      <c r="G224" s="3"/>
      <c r="H224" s="3"/>
    </row>
    <row r="225" spans="6:8" ht="12.75">
      <c r="F225" s="3"/>
      <c r="G225" s="3"/>
      <c r="H225" s="3"/>
    </row>
    <row r="226" spans="6:8" ht="12.75">
      <c r="F226" s="3"/>
      <c r="G226" s="3"/>
      <c r="H226" s="3"/>
    </row>
    <row r="227" spans="6:8" ht="12.75">
      <c r="F227" s="3"/>
      <c r="G227" s="3"/>
      <c r="H227" s="3"/>
    </row>
    <row r="228" spans="6:8" ht="12.75">
      <c r="F228" s="3"/>
      <c r="G228" s="3"/>
      <c r="H228" s="3"/>
    </row>
    <row r="229" spans="6:8" ht="12.75">
      <c r="F229" s="3"/>
      <c r="G229" s="3"/>
      <c r="H229" s="3"/>
    </row>
    <row r="230" spans="6:8" ht="12.75">
      <c r="F230" s="3"/>
      <c r="G230" s="3"/>
      <c r="H230" s="3"/>
    </row>
    <row r="231" spans="6:8" ht="12.75">
      <c r="F231" s="3"/>
      <c r="G231" s="3"/>
      <c r="H231" s="3"/>
    </row>
    <row r="232" spans="6:8" ht="12.75">
      <c r="F232" s="3"/>
      <c r="G232" s="3"/>
      <c r="H232" s="3"/>
    </row>
    <row r="233" spans="6:8" ht="12.75">
      <c r="F233" s="3"/>
      <c r="G233" s="3"/>
      <c r="H233" s="3"/>
    </row>
    <row r="234" spans="6:8" ht="12.75">
      <c r="F234" s="3"/>
      <c r="G234" s="3"/>
      <c r="H234" s="3"/>
    </row>
    <row r="235" spans="6:8" ht="12.75">
      <c r="F235" s="3"/>
      <c r="G235" s="3"/>
      <c r="H235" s="3"/>
    </row>
    <row r="236" spans="6:8" ht="12.75">
      <c r="F236" s="3"/>
      <c r="G236" s="3"/>
      <c r="H236" s="3"/>
    </row>
    <row r="237" spans="6:8" ht="12.75">
      <c r="F237" s="3"/>
      <c r="G237" s="3"/>
      <c r="H237" s="3"/>
    </row>
    <row r="238" spans="6:8" ht="12.75">
      <c r="F238" s="3"/>
      <c r="G238" s="3"/>
      <c r="H238" s="3"/>
    </row>
    <row r="239" spans="6:8" ht="12.75">
      <c r="F239" s="3"/>
      <c r="G239" s="3"/>
      <c r="H239" s="3"/>
    </row>
    <row r="240" spans="6:8" ht="12.75">
      <c r="F240" s="3"/>
      <c r="G240" s="3"/>
      <c r="H240" s="3"/>
    </row>
    <row r="241" spans="6:8" ht="12.75">
      <c r="F241" s="3"/>
      <c r="G241" s="3"/>
      <c r="H241" s="3"/>
    </row>
    <row r="242" spans="6:8" ht="12.75">
      <c r="F242" s="3"/>
      <c r="G242" s="3"/>
      <c r="H242" s="3"/>
    </row>
    <row r="243" spans="6:8" ht="12.75">
      <c r="F243" s="3"/>
      <c r="G243" s="3"/>
      <c r="H243" s="3"/>
    </row>
    <row r="244" spans="6:8" ht="12.75">
      <c r="F244" s="3"/>
      <c r="G244" s="3"/>
      <c r="H244" s="3"/>
    </row>
    <row r="245" spans="6:8" ht="12.75">
      <c r="F245" s="3"/>
      <c r="G245" s="3"/>
      <c r="H245" s="3"/>
    </row>
    <row r="246" spans="6:8" ht="12.75">
      <c r="F246" s="3"/>
      <c r="G246" s="3"/>
      <c r="H246" s="3"/>
    </row>
    <row r="247" spans="6:8" ht="12.75">
      <c r="F247" s="3"/>
      <c r="G247" s="3"/>
      <c r="H247" s="3"/>
    </row>
    <row r="248" spans="6:8" ht="12.75">
      <c r="F248" s="3"/>
      <c r="G248" s="3"/>
      <c r="H248" s="3"/>
    </row>
    <row r="249" spans="6:8" ht="12.75">
      <c r="F249" s="3"/>
      <c r="G249" s="3"/>
      <c r="H249" s="3"/>
    </row>
    <row r="250" spans="6:8" ht="12.75">
      <c r="F250" s="3"/>
      <c r="G250" s="3"/>
      <c r="H250" s="3"/>
    </row>
    <row r="251" spans="6:8" ht="12.75">
      <c r="F251" s="3"/>
      <c r="G251" s="3"/>
      <c r="H251" s="3"/>
    </row>
    <row r="252" spans="6:8" ht="12.75">
      <c r="F252" s="3"/>
      <c r="G252" s="3"/>
      <c r="H252" s="3"/>
    </row>
    <row r="253" spans="6:8" ht="12.75">
      <c r="F253" s="3"/>
      <c r="G253" s="3"/>
      <c r="H253" s="3"/>
    </row>
    <row r="254" spans="6:8" ht="12.75">
      <c r="F254" s="3"/>
      <c r="G254" s="3"/>
      <c r="H254" s="3"/>
    </row>
    <row r="255" spans="6:8" ht="12.75">
      <c r="F255" s="3"/>
      <c r="G255" s="3"/>
      <c r="H255" s="3"/>
    </row>
    <row r="256" spans="6:8" ht="12.75">
      <c r="F256" s="3"/>
      <c r="G256" s="3"/>
      <c r="H256" s="3"/>
    </row>
    <row r="257" spans="6:8" ht="12.75">
      <c r="F257" s="3"/>
      <c r="G257" s="3"/>
      <c r="H257" s="3"/>
    </row>
    <row r="258" spans="6:8" ht="12.75">
      <c r="F258" s="3"/>
      <c r="G258" s="3"/>
      <c r="H258" s="3"/>
    </row>
    <row r="259" spans="6:8" ht="12.75">
      <c r="F259" s="3"/>
      <c r="G259" s="3"/>
      <c r="H259" s="3"/>
    </row>
    <row r="260" spans="6:8" ht="12.75">
      <c r="F260" s="3"/>
      <c r="G260" s="3"/>
      <c r="H260" s="3"/>
    </row>
    <row r="261" spans="6:8" ht="12.75">
      <c r="F261" s="3"/>
      <c r="G261" s="3"/>
      <c r="H261" s="3"/>
    </row>
    <row r="262" spans="6:8" ht="12.75">
      <c r="F262" s="3"/>
      <c r="G262" s="3"/>
      <c r="H262" s="3"/>
    </row>
    <row r="263" spans="6:8" ht="12.75">
      <c r="F263" s="3"/>
      <c r="G263" s="3"/>
      <c r="H263" s="3"/>
    </row>
    <row r="264" spans="6:8" ht="12.75">
      <c r="F264" s="3"/>
      <c r="G264" s="3"/>
      <c r="H264" s="3"/>
    </row>
    <row r="265" spans="6:8" ht="12.75">
      <c r="F265" s="3"/>
      <c r="G265" s="3"/>
      <c r="H265" s="3"/>
    </row>
    <row r="266" spans="6:8" ht="12.75">
      <c r="F266" s="3"/>
      <c r="G266" s="3"/>
      <c r="H266" s="3"/>
    </row>
    <row r="267" spans="6:8" ht="12.75">
      <c r="F267" s="3"/>
      <c r="G267" s="3"/>
      <c r="H267" s="3"/>
    </row>
    <row r="268" spans="6:8" ht="12.75">
      <c r="F268" s="3"/>
      <c r="G268" s="3"/>
      <c r="H268" s="3"/>
    </row>
    <row r="269" spans="6:8" ht="12.75">
      <c r="F269" s="3"/>
      <c r="G269" s="3"/>
      <c r="H269" s="3"/>
    </row>
    <row r="270" spans="6:8" ht="12.75">
      <c r="F270" s="3"/>
      <c r="G270" s="3"/>
      <c r="H270" s="3"/>
    </row>
    <row r="271" spans="6:8" ht="12.75">
      <c r="F271" s="3"/>
      <c r="G271" s="3"/>
      <c r="H271" s="3"/>
    </row>
    <row r="272" spans="6:8" ht="12.75">
      <c r="F272" s="3"/>
      <c r="G272" s="3"/>
      <c r="H272" s="3"/>
    </row>
    <row r="273" spans="6:8" ht="12.75">
      <c r="F273" s="3"/>
      <c r="G273" s="3"/>
      <c r="H273" s="3"/>
    </row>
    <row r="274" spans="6:8" ht="12.75">
      <c r="F274" s="3"/>
      <c r="G274" s="3"/>
      <c r="H274" s="3"/>
    </row>
    <row r="275" spans="6:8" ht="12.75">
      <c r="F275" s="3"/>
      <c r="G275" s="3"/>
      <c r="H275" s="3"/>
    </row>
    <row r="276" spans="6:8" ht="12.75">
      <c r="F276" s="3"/>
      <c r="G276" s="3"/>
      <c r="H276" s="3"/>
    </row>
    <row r="277" spans="6:8" ht="12.75">
      <c r="F277" s="3"/>
      <c r="G277" s="3"/>
      <c r="H277" s="3"/>
    </row>
    <row r="278" spans="6:8" ht="12.75">
      <c r="F278" s="3"/>
      <c r="G278" s="3"/>
      <c r="H278" s="3"/>
    </row>
    <row r="279" spans="6:8" ht="12.75">
      <c r="F279" s="3"/>
      <c r="G279" s="3"/>
      <c r="H279" s="3"/>
    </row>
    <row r="280" spans="6:8" ht="12.75">
      <c r="F280" s="3"/>
      <c r="G280" s="3"/>
      <c r="H280" s="3"/>
    </row>
    <row r="281" spans="6:8" ht="12.75">
      <c r="F281" s="3"/>
      <c r="G281" s="3"/>
      <c r="H281" s="3"/>
    </row>
    <row r="282" spans="6:8" ht="12.75">
      <c r="F282" s="3"/>
      <c r="G282" s="3"/>
      <c r="H282" s="3"/>
    </row>
    <row r="283" spans="6:8" ht="12.75">
      <c r="F283" s="3"/>
      <c r="G283" s="3"/>
      <c r="H283" s="3"/>
    </row>
    <row r="284" spans="6:8" ht="12.75">
      <c r="F284" s="3"/>
      <c r="G284" s="3"/>
      <c r="H284" s="3"/>
    </row>
    <row r="285" spans="6:8" ht="12.75">
      <c r="F285" s="3"/>
      <c r="G285" s="3"/>
      <c r="H285" s="3"/>
    </row>
    <row r="286" spans="6:8" ht="12.75">
      <c r="F286" s="3"/>
      <c r="G286" s="3"/>
      <c r="H286" s="3"/>
    </row>
  </sheetData>
  <sheetProtection sheet="1" objects="1" scenarios="1"/>
  <protectedRanges>
    <protectedRange sqref="B47:D52" name="Plage4"/>
    <protectedRange sqref="B36:D41" name="Plage3"/>
    <protectedRange sqref="B24:D30" name="Plage2"/>
    <protectedRange sqref="B12:D18" name="Plage1"/>
  </protectedRanges>
  <mergeCells count="128">
    <mergeCell ref="E26:F26"/>
    <mergeCell ref="H26:I26"/>
    <mergeCell ref="B13:D13"/>
    <mergeCell ref="B25:D25"/>
    <mergeCell ref="E25:F25"/>
    <mergeCell ref="E13:F13"/>
    <mergeCell ref="H13:I13"/>
    <mergeCell ref="H25:I25"/>
    <mergeCell ref="B23:D23"/>
    <mergeCell ref="B22:D22"/>
    <mergeCell ref="E53:F53"/>
    <mergeCell ref="H53:I53"/>
    <mergeCell ref="B14:D14"/>
    <mergeCell ref="E14:F14"/>
    <mergeCell ref="H14:I14"/>
    <mergeCell ref="B26:D26"/>
    <mergeCell ref="B37:D37"/>
    <mergeCell ref="B48:D48"/>
    <mergeCell ref="E48:F48"/>
    <mergeCell ref="H48:I48"/>
    <mergeCell ref="B51:D51"/>
    <mergeCell ref="E51:F51"/>
    <mergeCell ref="H51:I51"/>
    <mergeCell ref="B52:D52"/>
    <mergeCell ref="E52:F52"/>
    <mergeCell ref="H52:I52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B47:D47"/>
    <mergeCell ref="E47:F47"/>
    <mergeCell ref="H47:I47"/>
    <mergeCell ref="E44:F44"/>
    <mergeCell ref="H44:I44"/>
    <mergeCell ref="B45:D45"/>
    <mergeCell ref="E45:F45"/>
    <mergeCell ref="H45:I45"/>
    <mergeCell ref="B40:D40"/>
    <mergeCell ref="B41:D41"/>
    <mergeCell ref="B34:D34"/>
    <mergeCell ref="B35:D35"/>
    <mergeCell ref="B30:D30"/>
    <mergeCell ref="B36:D36"/>
    <mergeCell ref="B38:D38"/>
    <mergeCell ref="B39:D39"/>
    <mergeCell ref="B24:D24"/>
    <mergeCell ref="B27:D27"/>
    <mergeCell ref="B28:D28"/>
    <mergeCell ref="B29:D29"/>
    <mergeCell ref="B12:D12"/>
    <mergeCell ref="B15:D15"/>
    <mergeCell ref="B16:D16"/>
    <mergeCell ref="B17:D17"/>
    <mergeCell ref="B10:D10"/>
    <mergeCell ref="B11:D11"/>
    <mergeCell ref="E9:F9"/>
    <mergeCell ref="H6:I6"/>
    <mergeCell ref="H7:I7"/>
    <mergeCell ref="H5:I5"/>
    <mergeCell ref="C5:E5"/>
    <mergeCell ref="C6:D6"/>
    <mergeCell ref="E42:F42"/>
    <mergeCell ref="H42:I42"/>
    <mergeCell ref="E41:F41"/>
    <mergeCell ref="H41:I41"/>
    <mergeCell ref="E39:F39"/>
    <mergeCell ref="H39:I39"/>
    <mergeCell ref="E40:F40"/>
    <mergeCell ref="H40:I40"/>
    <mergeCell ref="H36:I36"/>
    <mergeCell ref="E38:F38"/>
    <mergeCell ref="H38:I38"/>
    <mergeCell ref="H37:I37"/>
    <mergeCell ref="E37:F37"/>
    <mergeCell ref="E34:F34"/>
    <mergeCell ref="H34:I34"/>
    <mergeCell ref="E35:F35"/>
    <mergeCell ref="H35:I35"/>
    <mergeCell ref="E36:F36"/>
    <mergeCell ref="E31:F31"/>
    <mergeCell ref="H31:I31"/>
    <mergeCell ref="E33:F33"/>
    <mergeCell ref="H33:I33"/>
    <mergeCell ref="E27:F27"/>
    <mergeCell ref="H27:I27"/>
    <mergeCell ref="E30:F30"/>
    <mergeCell ref="H30:I30"/>
    <mergeCell ref="E28:F28"/>
    <mergeCell ref="H28:I28"/>
    <mergeCell ref="E22:F22"/>
    <mergeCell ref="H22:I22"/>
    <mergeCell ref="E23:F23"/>
    <mergeCell ref="H16:I16"/>
    <mergeCell ref="H17:I17"/>
    <mergeCell ref="H19:I19"/>
    <mergeCell ref="E29:F29"/>
    <mergeCell ref="H29:I29"/>
    <mergeCell ref="H23:I23"/>
    <mergeCell ref="E24:F24"/>
    <mergeCell ref="H24:I24"/>
    <mergeCell ref="H18:I18"/>
    <mergeCell ref="E18:F18"/>
    <mergeCell ref="E19:F19"/>
    <mergeCell ref="E21:F21"/>
    <mergeCell ref="H21:I21"/>
    <mergeCell ref="B18:D18"/>
    <mergeCell ref="G2:I2"/>
    <mergeCell ref="G3:I3"/>
    <mergeCell ref="E15:F15"/>
    <mergeCell ref="E16:F16"/>
    <mergeCell ref="E17:F17"/>
    <mergeCell ref="H15:I15"/>
    <mergeCell ref="C7:D7"/>
    <mergeCell ref="D3:F3"/>
    <mergeCell ref="D2:F2"/>
    <mergeCell ref="H9:I9"/>
    <mergeCell ref="H10:I10"/>
    <mergeCell ref="H11:I11"/>
    <mergeCell ref="E10:F10"/>
    <mergeCell ref="E11:F11"/>
    <mergeCell ref="E12:F12"/>
    <mergeCell ref="H12:I12"/>
  </mergeCells>
  <dataValidations count="6">
    <dataValidation type="list" allowBlank="1" showInputMessage="1" showErrorMessage="1" sqref="H10 H22 H34 H45">
      <formula1>Allié</formula1>
    </dataValidation>
    <dataValidation type="list" allowBlank="1" showInputMessage="1" showErrorMessage="1" sqref="G24:G30 G36:G41 G12:G18 G47:G52">
      <formula1>Qualité</formula1>
    </dataValidation>
    <dataValidation type="list" allowBlank="1" showInputMessage="1" showErrorMessage="1" sqref="G10 G22 G34 G45">
      <formula1>General</formula1>
    </dataValidation>
    <dataValidation type="list" allowBlank="1" showInputMessage="1" showErrorMessage="1" sqref="D7 C6:C7 E6:E7">
      <formula1>Terrain</formula1>
    </dataValidation>
    <dataValidation type="list" allowBlank="1" showInputMessage="1" showErrorMessage="1" sqref="G6">
      <formula1>Camp</formula1>
    </dataValidation>
    <dataValidation type="list" allowBlank="1" showInputMessage="1" showErrorMessage="1" sqref="E12:F18 E24:F30 E36:F41 E47:F52">
      <formula1>$E$100:$E$217</formula1>
    </dataValidation>
  </dataValidations>
  <printOptions horizontalCentered="1"/>
  <pageMargins left="0.1968503937007874" right="0.1968503937007874" top="0.2755905511811024" bottom="0.275590551181102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8" sqref="B8"/>
    </sheetView>
  </sheetViews>
  <sheetFormatPr defaultColWidth="11.00390625" defaultRowHeight="12.75"/>
  <sheetData>
    <row r="1" ht="12.75">
      <c r="A1" s="27" t="s">
        <v>103</v>
      </c>
    </row>
    <row r="3" spans="1:2" ht="12.75">
      <c r="A3" t="s">
        <v>111</v>
      </c>
      <c r="B3" t="s">
        <v>139</v>
      </c>
    </row>
    <row r="4" spans="1:2" ht="12.75">
      <c r="A4" t="s">
        <v>171</v>
      </c>
      <c r="B4" t="s">
        <v>172</v>
      </c>
    </row>
    <row r="5" spans="1:2" ht="12.75">
      <c r="A5" t="s">
        <v>173</v>
      </c>
      <c r="B5" t="s">
        <v>174</v>
      </c>
    </row>
    <row r="6" spans="1:2" ht="12.75">
      <c r="A6" t="s">
        <v>176</v>
      </c>
      <c r="B6" t="s">
        <v>177</v>
      </c>
    </row>
    <row r="7" spans="1:2" ht="12.75">
      <c r="A7" t="s">
        <v>178</v>
      </c>
      <c r="B7" s="136" t="s">
        <v>465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3"/>
  <sheetViews>
    <sheetView zoomScalePageLayoutView="0" workbookViewId="0" topLeftCell="A1">
      <selection activeCell="A1" sqref="A1:B542"/>
    </sheetView>
  </sheetViews>
  <sheetFormatPr defaultColWidth="11.00390625" defaultRowHeight="12.75"/>
  <sheetData>
    <row r="1" spans="1:2" ht="12.75">
      <c r="A1">
        <v>1</v>
      </c>
      <c r="B1" t="s">
        <v>181</v>
      </c>
    </row>
    <row r="2" spans="1:2" ht="12.75">
      <c r="A2">
        <v>2</v>
      </c>
      <c r="B2" t="s">
        <v>182</v>
      </c>
    </row>
    <row r="3" spans="1:2" ht="12.75">
      <c r="A3">
        <v>3</v>
      </c>
      <c r="B3" t="s">
        <v>183</v>
      </c>
    </row>
    <row r="4" spans="1:2" ht="12.75">
      <c r="A4">
        <v>4</v>
      </c>
      <c r="B4" t="s">
        <v>184</v>
      </c>
    </row>
    <row r="5" spans="1:2" ht="12.75">
      <c r="A5">
        <v>5</v>
      </c>
      <c r="B5" t="s">
        <v>185</v>
      </c>
    </row>
    <row r="6" spans="1:2" ht="12.75">
      <c r="A6">
        <v>6</v>
      </c>
      <c r="B6" t="s">
        <v>186</v>
      </c>
    </row>
    <row r="7" spans="1:2" ht="12.75">
      <c r="A7">
        <v>7</v>
      </c>
      <c r="B7" t="s">
        <v>187</v>
      </c>
    </row>
    <row r="8" spans="1:2" ht="12.75">
      <c r="A8">
        <v>8</v>
      </c>
      <c r="B8" t="s">
        <v>188</v>
      </c>
    </row>
    <row r="9" spans="1:2" ht="12.75">
      <c r="A9">
        <v>9</v>
      </c>
      <c r="B9" t="s">
        <v>189</v>
      </c>
    </row>
    <row r="10" spans="1:2" ht="12.75">
      <c r="A10">
        <v>10</v>
      </c>
      <c r="B10" t="s">
        <v>190</v>
      </c>
    </row>
    <row r="11" spans="1:2" ht="12.75">
      <c r="A11">
        <v>11</v>
      </c>
      <c r="B11" t="s">
        <v>191</v>
      </c>
    </row>
    <row r="12" spans="1:2" ht="12.75">
      <c r="A12">
        <v>12</v>
      </c>
      <c r="B12" t="s">
        <v>192</v>
      </c>
    </row>
    <row r="13" spans="1:2" ht="12.75">
      <c r="A13">
        <v>13</v>
      </c>
      <c r="B13" t="s">
        <v>193</v>
      </c>
    </row>
    <row r="14" spans="1:2" ht="12.75">
      <c r="A14">
        <v>14</v>
      </c>
      <c r="B14" t="s">
        <v>194</v>
      </c>
    </row>
    <row r="15" spans="1:2" ht="12.75">
      <c r="A15">
        <v>15</v>
      </c>
      <c r="B15" t="s">
        <v>195</v>
      </c>
    </row>
    <row r="16" spans="1:2" ht="12.75">
      <c r="A16">
        <v>16</v>
      </c>
      <c r="B16" t="s">
        <v>196</v>
      </c>
    </row>
    <row r="17" spans="1:2" ht="12.75">
      <c r="A17">
        <v>17</v>
      </c>
      <c r="B17" t="s">
        <v>197</v>
      </c>
    </row>
    <row r="18" spans="1:2" ht="12.75">
      <c r="A18">
        <v>18</v>
      </c>
      <c r="B18" t="s">
        <v>198</v>
      </c>
    </row>
    <row r="19" spans="1:2" ht="12.75">
      <c r="A19">
        <v>19</v>
      </c>
      <c r="B19" t="s">
        <v>199</v>
      </c>
    </row>
    <row r="20" spans="1:2" ht="12.75">
      <c r="A20">
        <v>20</v>
      </c>
      <c r="B20" t="s">
        <v>200</v>
      </c>
    </row>
    <row r="21" spans="1:2" ht="12.75">
      <c r="A21">
        <v>21</v>
      </c>
      <c r="B21" t="s">
        <v>201</v>
      </c>
    </row>
    <row r="22" spans="1:2" ht="12.75">
      <c r="A22">
        <v>22</v>
      </c>
      <c r="B22" t="s">
        <v>202</v>
      </c>
    </row>
    <row r="23" spans="1:2" ht="12.75">
      <c r="A23">
        <v>23</v>
      </c>
      <c r="B23" t="s">
        <v>203</v>
      </c>
    </row>
    <row r="24" spans="1:2" ht="12.75">
      <c r="A24">
        <v>24</v>
      </c>
      <c r="B24" t="s">
        <v>204</v>
      </c>
    </row>
    <row r="25" spans="1:2" ht="12.75">
      <c r="A25">
        <v>25</v>
      </c>
      <c r="B25" t="s">
        <v>205</v>
      </c>
    </row>
    <row r="26" spans="1:2" ht="12.75">
      <c r="A26">
        <v>26</v>
      </c>
      <c r="B26" t="s">
        <v>206</v>
      </c>
    </row>
    <row r="27" spans="1:2" ht="12.75">
      <c r="A27">
        <v>27</v>
      </c>
      <c r="B27" t="s">
        <v>207</v>
      </c>
    </row>
    <row r="28" spans="1:2" ht="12.75">
      <c r="A28">
        <v>28</v>
      </c>
      <c r="B28" t="s">
        <v>208</v>
      </c>
    </row>
    <row r="29" spans="1:2" ht="12.75">
      <c r="A29">
        <v>29</v>
      </c>
      <c r="B29" t="s">
        <v>209</v>
      </c>
    </row>
    <row r="30" spans="1:2" ht="12.75">
      <c r="A30">
        <v>30</v>
      </c>
      <c r="B30" t="s">
        <v>210</v>
      </c>
    </row>
    <row r="31" spans="1:2" ht="12.75">
      <c r="A31">
        <v>31</v>
      </c>
      <c r="B31" t="s">
        <v>211</v>
      </c>
    </row>
    <row r="32" spans="1:2" ht="12.75">
      <c r="A32">
        <v>32</v>
      </c>
      <c r="B32" t="s">
        <v>212</v>
      </c>
    </row>
    <row r="33" spans="1:2" ht="12.75">
      <c r="A33">
        <v>33</v>
      </c>
      <c r="B33" t="s">
        <v>213</v>
      </c>
    </row>
    <row r="34" spans="1:2" ht="12.75">
      <c r="A34">
        <v>34</v>
      </c>
      <c r="B34" t="s">
        <v>214</v>
      </c>
    </row>
    <row r="35" spans="1:2" ht="12.75">
      <c r="A35">
        <v>35</v>
      </c>
      <c r="B35" t="s">
        <v>215</v>
      </c>
    </row>
    <row r="36" spans="1:2" ht="12.75">
      <c r="A36">
        <v>36</v>
      </c>
      <c r="B36" t="s">
        <v>216</v>
      </c>
    </row>
    <row r="37" spans="1:2" ht="12.75">
      <c r="A37">
        <v>37</v>
      </c>
      <c r="B37" t="s">
        <v>217</v>
      </c>
    </row>
    <row r="38" spans="1:2" ht="12.75">
      <c r="A38">
        <v>38</v>
      </c>
      <c r="B38" t="s">
        <v>218</v>
      </c>
    </row>
    <row r="39" spans="1:2" ht="12.75">
      <c r="A39">
        <v>39</v>
      </c>
      <c r="B39" t="s">
        <v>219</v>
      </c>
    </row>
    <row r="40" spans="1:2" ht="12.75">
      <c r="A40">
        <v>40</v>
      </c>
      <c r="B40" t="s">
        <v>220</v>
      </c>
    </row>
    <row r="41" spans="1:2" ht="12.75">
      <c r="A41">
        <v>41</v>
      </c>
      <c r="B41" t="s">
        <v>221</v>
      </c>
    </row>
    <row r="42" spans="1:2" ht="12.75">
      <c r="A42">
        <v>42</v>
      </c>
      <c r="B42" t="s">
        <v>222</v>
      </c>
    </row>
    <row r="43" spans="1:2" ht="12.75">
      <c r="A43">
        <v>43</v>
      </c>
      <c r="B43" t="s">
        <v>223</v>
      </c>
    </row>
    <row r="44" spans="1:2" ht="12.75">
      <c r="A44">
        <v>44</v>
      </c>
      <c r="B44" t="s">
        <v>224</v>
      </c>
    </row>
    <row r="45" spans="1:2" ht="12.75">
      <c r="A45">
        <v>45</v>
      </c>
      <c r="B45" t="s">
        <v>225</v>
      </c>
    </row>
    <row r="46" spans="1:2" ht="12.75">
      <c r="A46">
        <v>46</v>
      </c>
      <c r="B46" t="s">
        <v>226</v>
      </c>
    </row>
    <row r="47" spans="1:2" ht="12.75">
      <c r="A47">
        <v>47</v>
      </c>
      <c r="B47" t="s">
        <v>227</v>
      </c>
    </row>
    <row r="48" spans="1:2" ht="12.75">
      <c r="A48">
        <v>48</v>
      </c>
      <c r="B48" t="s">
        <v>228</v>
      </c>
    </row>
    <row r="49" spans="1:2" ht="12.75">
      <c r="A49">
        <v>49</v>
      </c>
      <c r="B49" t="s">
        <v>229</v>
      </c>
    </row>
    <row r="50" spans="1:2" ht="12.75">
      <c r="A50">
        <v>50</v>
      </c>
      <c r="B50" t="s">
        <v>230</v>
      </c>
    </row>
    <row r="51" spans="1:2" ht="12.75">
      <c r="A51">
        <v>51</v>
      </c>
      <c r="B51" t="s">
        <v>231</v>
      </c>
    </row>
    <row r="52" spans="1:2" ht="12.75">
      <c r="A52">
        <v>52</v>
      </c>
      <c r="B52" t="s">
        <v>232</v>
      </c>
    </row>
    <row r="53" spans="1:2" ht="12.75">
      <c r="A53">
        <v>53</v>
      </c>
      <c r="B53" t="s">
        <v>233</v>
      </c>
    </row>
    <row r="54" spans="1:2" ht="12.75">
      <c r="A54">
        <v>54</v>
      </c>
      <c r="B54" t="s">
        <v>234</v>
      </c>
    </row>
    <row r="55" spans="1:2" ht="12.75">
      <c r="A55">
        <v>55</v>
      </c>
      <c r="B55" t="s">
        <v>235</v>
      </c>
    </row>
    <row r="56" spans="1:2" ht="12.75">
      <c r="A56">
        <v>56</v>
      </c>
      <c r="B56" t="s">
        <v>236</v>
      </c>
    </row>
    <row r="57" spans="1:2" ht="12.75">
      <c r="A57">
        <v>57</v>
      </c>
      <c r="B57" t="s">
        <v>237</v>
      </c>
    </row>
    <row r="58" spans="1:2" ht="12.75">
      <c r="A58">
        <v>58</v>
      </c>
      <c r="B58" t="s">
        <v>238</v>
      </c>
    </row>
    <row r="59" spans="1:2" ht="12.75">
      <c r="A59">
        <v>59</v>
      </c>
      <c r="B59" t="s">
        <v>239</v>
      </c>
    </row>
    <row r="60" spans="1:2" ht="12.75">
      <c r="A60">
        <v>60</v>
      </c>
      <c r="B60" t="s">
        <v>240</v>
      </c>
    </row>
    <row r="61" spans="1:2" ht="12.75">
      <c r="A61">
        <v>61</v>
      </c>
      <c r="B61" t="s">
        <v>241</v>
      </c>
    </row>
    <row r="62" spans="1:2" ht="12.75">
      <c r="A62">
        <v>62</v>
      </c>
      <c r="B62" t="s">
        <v>242</v>
      </c>
    </row>
    <row r="63" spans="1:2" ht="12.75">
      <c r="A63">
        <v>63</v>
      </c>
      <c r="B63" t="s">
        <v>243</v>
      </c>
    </row>
    <row r="64" spans="1:2" ht="12.75">
      <c r="A64">
        <v>64</v>
      </c>
      <c r="B64" t="s">
        <v>244</v>
      </c>
    </row>
    <row r="65" spans="1:2" ht="12.75">
      <c r="A65">
        <v>65</v>
      </c>
      <c r="B65" t="s">
        <v>245</v>
      </c>
    </row>
    <row r="66" spans="1:2" ht="12.75">
      <c r="A66">
        <v>66</v>
      </c>
      <c r="B66" t="s">
        <v>246</v>
      </c>
    </row>
    <row r="67" spans="1:2" ht="12.75">
      <c r="A67">
        <v>67</v>
      </c>
      <c r="B67" t="s">
        <v>247</v>
      </c>
    </row>
    <row r="68" spans="1:2" ht="12.75">
      <c r="A68">
        <v>68</v>
      </c>
      <c r="B68" t="s">
        <v>248</v>
      </c>
    </row>
    <row r="69" spans="1:2" ht="12.75">
      <c r="A69">
        <v>69</v>
      </c>
      <c r="B69" t="s">
        <v>249</v>
      </c>
    </row>
    <row r="70" spans="1:2" ht="12.75">
      <c r="A70">
        <v>70</v>
      </c>
      <c r="B70" t="s">
        <v>250</v>
      </c>
    </row>
    <row r="71" spans="1:2" ht="12.75">
      <c r="A71">
        <v>71</v>
      </c>
      <c r="B71" t="s">
        <v>251</v>
      </c>
    </row>
    <row r="72" spans="1:2" ht="12.75">
      <c r="A72">
        <v>72</v>
      </c>
      <c r="B72" t="s">
        <v>252</v>
      </c>
    </row>
    <row r="73" spans="1:2" ht="12.75">
      <c r="A73">
        <v>73</v>
      </c>
      <c r="B73" t="s">
        <v>253</v>
      </c>
    </row>
    <row r="74" spans="1:2" ht="12.75">
      <c r="A74">
        <v>74</v>
      </c>
      <c r="B74" t="s">
        <v>254</v>
      </c>
    </row>
    <row r="75" spans="1:2" ht="12.75">
      <c r="A75">
        <v>75</v>
      </c>
      <c r="B75" t="s">
        <v>255</v>
      </c>
    </row>
    <row r="76" spans="1:2" ht="12.75">
      <c r="A76">
        <v>76</v>
      </c>
      <c r="B76" t="s">
        <v>256</v>
      </c>
    </row>
    <row r="77" spans="1:2" ht="12.75">
      <c r="A77">
        <v>77</v>
      </c>
      <c r="B77" t="s">
        <v>257</v>
      </c>
    </row>
    <row r="78" spans="1:2" ht="12.75">
      <c r="A78">
        <v>78</v>
      </c>
      <c r="B78" t="s">
        <v>258</v>
      </c>
    </row>
    <row r="79" spans="1:2" ht="12.75">
      <c r="A79">
        <v>79</v>
      </c>
      <c r="B79" t="s">
        <v>259</v>
      </c>
    </row>
    <row r="80" spans="1:2" ht="12.75">
      <c r="A80">
        <v>80</v>
      </c>
      <c r="B80" t="s">
        <v>260</v>
      </c>
    </row>
    <row r="81" spans="1:2" ht="12.75">
      <c r="A81">
        <v>81</v>
      </c>
      <c r="B81" t="s">
        <v>261</v>
      </c>
    </row>
    <row r="82" spans="1:2" ht="12.75">
      <c r="A82">
        <v>82</v>
      </c>
      <c r="B82" t="s">
        <v>262</v>
      </c>
    </row>
    <row r="83" spans="1:2" ht="12.75">
      <c r="A83">
        <v>83</v>
      </c>
      <c r="B83" t="s">
        <v>263</v>
      </c>
    </row>
    <row r="84" spans="1:2" ht="12.75">
      <c r="A84">
        <v>84</v>
      </c>
      <c r="B84" t="s">
        <v>264</v>
      </c>
    </row>
    <row r="85" spans="1:2" ht="12.75">
      <c r="A85">
        <v>85</v>
      </c>
      <c r="B85" t="s">
        <v>265</v>
      </c>
    </row>
    <row r="86" spans="1:2" ht="12.75">
      <c r="A86">
        <v>86</v>
      </c>
      <c r="B86" t="s">
        <v>266</v>
      </c>
    </row>
    <row r="87" spans="1:2" ht="12.75">
      <c r="A87">
        <v>87</v>
      </c>
      <c r="B87" t="s">
        <v>267</v>
      </c>
    </row>
    <row r="88" spans="1:2" ht="12.75">
      <c r="A88">
        <v>88</v>
      </c>
      <c r="B88" t="s">
        <v>268</v>
      </c>
    </row>
    <row r="89" spans="1:2" ht="12.75">
      <c r="A89">
        <v>89</v>
      </c>
      <c r="B89" t="s">
        <v>269</v>
      </c>
    </row>
    <row r="90" spans="1:2" ht="12.75">
      <c r="A90">
        <v>90</v>
      </c>
      <c r="B90" t="s">
        <v>270</v>
      </c>
    </row>
    <row r="91" spans="1:2" ht="12.75">
      <c r="A91">
        <v>91</v>
      </c>
      <c r="B91" t="s">
        <v>271</v>
      </c>
    </row>
    <row r="92" spans="1:2" ht="12.75">
      <c r="A92">
        <v>92</v>
      </c>
      <c r="B92" t="s">
        <v>272</v>
      </c>
    </row>
    <row r="93" spans="1:2" ht="12.75">
      <c r="A93">
        <v>93</v>
      </c>
      <c r="B93" t="s">
        <v>273</v>
      </c>
    </row>
    <row r="94" spans="1:2" ht="12.75">
      <c r="A94">
        <v>94</v>
      </c>
      <c r="B94" t="s">
        <v>274</v>
      </c>
    </row>
    <row r="95" spans="1:2" ht="12.75">
      <c r="A95">
        <v>95</v>
      </c>
      <c r="B95" t="s">
        <v>275</v>
      </c>
    </row>
    <row r="96" spans="1:2" ht="12.75">
      <c r="A96">
        <v>96</v>
      </c>
      <c r="B96" t="s">
        <v>276</v>
      </c>
    </row>
    <row r="97" spans="1:2" ht="12.75">
      <c r="A97">
        <v>97</v>
      </c>
      <c r="B97" t="s">
        <v>277</v>
      </c>
    </row>
    <row r="98" spans="1:2" ht="12.75">
      <c r="A98">
        <v>98</v>
      </c>
      <c r="B98" t="s">
        <v>278</v>
      </c>
    </row>
    <row r="99" spans="1:2" ht="12.75">
      <c r="A99">
        <v>99</v>
      </c>
      <c r="B99" t="s">
        <v>279</v>
      </c>
    </row>
    <row r="100" spans="1:2" ht="12.75">
      <c r="A100">
        <v>100</v>
      </c>
      <c r="B100" t="s">
        <v>280</v>
      </c>
    </row>
    <row r="101" spans="1:2" ht="12.75">
      <c r="A101">
        <v>101</v>
      </c>
      <c r="B101" t="s">
        <v>281</v>
      </c>
    </row>
    <row r="102" spans="1:2" ht="12.75">
      <c r="A102">
        <v>102</v>
      </c>
      <c r="B102" t="s">
        <v>282</v>
      </c>
    </row>
    <row r="103" spans="1:2" ht="12.75">
      <c r="A103">
        <v>103</v>
      </c>
      <c r="B103" t="s">
        <v>283</v>
      </c>
    </row>
    <row r="104" spans="1:2" ht="12.75">
      <c r="A104">
        <v>104</v>
      </c>
      <c r="B104" t="s">
        <v>284</v>
      </c>
    </row>
    <row r="105" spans="1:2" ht="12.75">
      <c r="A105">
        <v>105</v>
      </c>
      <c r="B105" t="s">
        <v>285</v>
      </c>
    </row>
    <row r="106" spans="1:2" ht="12.75">
      <c r="A106">
        <v>106</v>
      </c>
      <c r="B106" t="s">
        <v>286</v>
      </c>
    </row>
    <row r="107" spans="1:2" ht="12.75">
      <c r="A107">
        <v>107</v>
      </c>
      <c r="B107" t="s">
        <v>287</v>
      </c>
    </row>
    <row r="108" spans="1:2" ht="12.75">
      <c r="A108">
        <v>108</v>
      </c>
      <c r="B108" t="s">
        <v>288</v>
      </c>
    </row>
    <row r="109" spans="1:2" ht="12.75">
      <c r="A109">
        <v>109</v>
      </c>
      <c r="B109" t="s">
        <v>289</v>
      </c>
    </row>
    <row r="110" spans="1:2" ht="12.75">
      <c r="A110">
        <v>110</v>
      </c>
      <c r="B110" t="s">
        <v>290</v>
      </c>
    </row>
    <row r="111" spans="1:2" ht="12.75">
      <c r="A111">
        <v>111</v>
      </c>
      <c r="B111" t="s">
        <v>291</v>
      </c>
    </row>
    <row r="112" spans="1:2" ht="12.75">
      <c r="A112">
        <v>112</v>
      </c>
      <c r="B112" t="s">
        <v>292</v>
      </c>
    </row>
    <row r="113" spans="1:2" ht="12.75">
      <c r="A113">
        <v>113</v>
      </c>
      <c r="B113" t="s">
        <v>293</v>
      </c>
    </row>
    <row r="114" spans="1:2" ht="12.75">
      <c r="A114">
        <v>114</v>
      </c>
      <c r="B114" t="s">
        <v>294</v>
      </c>
    </row>
    <row r="115" spans="1:2" ht="12.75">
      <c r="A115">
        <v>115</v>
      </c>
      <c r="B115" t="s">
        <v>295</v>
      </c>
    </row>
    <row r="116" spans="1:2" ht="12.75">
      <c r="A116">
        <v>116</v>
      </c>
      <c r="B116" t="s">
        <v>296</v>
      </c>
    </row>
    <row r="117" spans="1:2" ht="12.75">
      <c r="A117">
        <v>117</v>
      </c>
      <c r="B117" t="s">
        <v>297</v>
      </c>
    </row>
    <row r="118" spans="1:2" ht="12.75">
      <c r="A118">
        <v>118</v>
      </c>
      <c r="B118" t="s">
        <v>298</v>
      </c>
    </row>
    <row r="119" spans="1:2" ht="12.75">
      <c r="A119">
        <v>119</v>
      </c>
      <c r="B119" t="s">
        <v>299</v>
      </c>
    </row>
    <row r="120" spans="1:2" ht="12.75">
      <c r="A120">
        <v>120</v>
      </c>
      <c r="B120" t="s">
        <v>300</v>
      </c>
    </row>
    <row r="121" spans="1:2" ht="12.75">
      <c r="A121">
        <v>121</v>
      </c>
      <c r="B121" t="s">
        <v>301</v>
      </c>
    </row>
    <row r="122" spans="1:2" ht="12.75">
      <c r="A122">
        <v>122</v>
      </c>
      <c r="B122" t="s">
        <v>302</v>
      </c>
    </row>
    <row r="123" spans="1:2" ht="12.75">
      <c r="A123">
        <v>123</v>
      </c>
      <c r="B123" t="s">
        <v>303</v>
      </c>
    </row>
    <row r="124" spans="1:2" ht="12.75">
      <c r="A124">
        <v>124</v>
      </c>
      <c r="B124" t="s">
        <v>304</v>
      </c>
    </row>
    <row r="125" spans="1:2" ht="12.75">
      <c r="A125">
        <v>125</v>
      </c>
      <c r="B125" t="s">
        <v>305</v>
      </c>
    </row>
    <row r="126" spans="1:2" ht="12.75">
      <c r="A126">
        <v>126</v>
      </c>
      <c r="B126" t="s">
        <v>306</v>
      </c>
    </row>
    <row r="127" spans="1:2" ht="12.75">
      <c r="A127">
        <v>127</v>
      </c>
      <c r="B127" t="s">
        <v>307</v>
      </c>
    </row>
    <row r="128" spans="1:2" ht="12.75">
      <c r="A128">
        <v>128</v>
      </c>
      <c r="B128" t="s">
        <v>308</v>
      </c>
    </row>
    <row r="129" spans="1:2" ht="12.75">
      <c r="A129">
        <v>129</v>
      </c>
      <c r="B129" t="s">
        <v>309</v>
      </c>
    </row>
    <row r="130" spans="1:2" ht="12.75">
      <c r="A130">
        <v>130</v>
      </c>
      <c r="B130" t="s">
        <v>310</v>
      </c>
    </row>
    <row r="131" spans="1:2" ht="12.75">
      <c r="A131">
        <v>131</v>
      </c>
      <c r="B131" t="s">
        <v>311</v>
      </c>
    </row>
    <row r="132" spans="1:2" ht="12.75">
      <c r="A132">
        <v>132</v>
      </c>
      <c r="B132" t="s">
        <v>312</v>
      </c>
    </row>
    <row r="133" spans="1:2" ht="12.75">
      <c r="A133">
        <v>133</v>
      </c>
      <c r="B133" t="s">
        <v>313</v>
      </c>
    </row>
    <row r="134" spans="1:2" ht="12.75">
      <c r="A134">
        <v>134</v>
      </c>
      <c r="B134" t="s">
        <v>314</v>
      </c>
    </row>
    <row r="135" spans="1:2" ht="12.75">
      <c r="A135">
        <v>135</v>
      </c>
      <c r="B135" t="s">
        <v>315</v>
      </c>
    </row>
    <row r="136" spans="1:2" ht="12.75">
      <c r="A136">
        <v>136</v>
      </c>
      <c r="B136" t="s">
        <v>316</v>
      </c>
    </row>
    <row r="137" spans="1:2" ht="12.75">
      <c r="A137">
        <v>137</v>
      </c>
      <c r="B137" t="s">
        <v>317</v>
      </c>
    </row>
    <row r="138" spans="1:2" ht="12.75">
      <c r="A138">
        <v>138</v>
      </c>
      <c r="B138" t="s">
        <v>318</v>
      </c>
    </row>
    <row r="139" spans="1:2" ht="12.75">
      <c r="A139">
        <v>139</v>
      </c>
      <c r="B139" t="s">
        <v>319</v>
      </c>
    </row>
    <row r="140" spans="1:2" ht="12.75">
      <c r="A140">
        <v>140</v>
      </c>
      <c r="B140" t="s">
        <v>320</v>
      </c>
    </row>
    <row r="141" spans="1:2" ht="12.75">
      <c r="A141">
        <v>141</v>
      </c>
      <c r="B141" t="s">
        <v>321</v>
      </c>
    </row>
    <row r="142" spans="1:2" ht="12.75">
      <c r="A142">
        <v>142</v>
      </c>
      <c r="B142" t="s">
        <v>322</v>
      </c>
    </row>
    <row r="143" spans="1:2" ht="12.75">
      <c r="A143">
        <v>143</v>
      </c>
      <c r="B143" t="s">
        <v>323</v>
      </c>
    </row>
    <row r="144" spans="1:2" ht="12.75">
      <c r="A144">
        <v>144</v>
      </c>
      <c r="B144" t="s">
        <v>324</v>
      </c>
    </row>
    <row r="145" spans="1:2" ht="12.75">
      <c r="A145">
        <v>145</v>
      </c>
      <c r="B145" t="s">
        <v>325</v>
      </c>
    </row>
    <row r="146" spans="1:2" ht="12.75">
      <c r="A146">
        <v>146</v>
      </c>
      <c r="B146" t="s">
        <v>326</v>
      </c>
    </row>
    <row r="147" spans="1:2" ht="12.75">
      <c r="A147">
        <v>147</v>
      </c>
      <c r="B147" t="s">
        <v>327</v>
      </c>
    </row>
    <row r="148" spans="1:2" ht="12.75">
      <c r="A148">
        <v>148</v>
      </c>
      <c r="B148" t="s">
        <v>328</v>
      </c>
    </row>
    <row r="149" spans="1:2" ht="12.75">
      <c r="A149">
        <v>149</v>
      </c>
      <c r="B149" t="s">
        <v>329</v>
      </c>
    </row>
    <row r="150" spans="1:2" ht="12.75">
      <c r="A150">
        <v>150</v>
      </c>
      <c r="B150" t="s">
        <v>330</v>
      </c>
    </row>
    <row r="151" spans="1:2" ht="12.75">
      <c r="A151">
        <v>151</v>
      </c>
      <c r="B151" t="s">
        <v>331</v>
      </c>
    </row>
    <row r="152" spans="1:2" ht="12.75">
      <c r="A152">
        <v>152</v>
      </c>
      <c r="B152" t="s">
        <v>332</v>
      </c>
    </row>
    <row r="153" spans="1:2" ht="12.75">
      <c r="A153">
        <v>153</v>
      </c>
      <c r="B153" t="s">
        <v>333</v>
      </c>
    </row>
    <row r="154" spans="1:2" ht="12.75">
      <c r="A154">
        <v>154</v>
      </c>
      <c r="B154" t="s">
        <v>334</v>
      </c>
    </row>
    <row r="155" spans="1:2" ht="12.75">
      <c r="A155">
        <v>155</v>
      </c>
      <c r="B155" t="s">
        <v>335</v>
      </c>
    </row>
    <row r="156" spans="1:2" ht="12.75">
      <c r="A156">
        <v>156</v>
      </c>
      <c r="B156" t="s">
        <v>336</v>
      </c>
    </row>
    <row r="157" spans="1:2" ht="12.75">
      <c r="A157">
        <v>157</v>
      </c>
      <c r="B157" t="s">
        <v>337</v>
      </c>
    </row>
    <row r="158" spans="1:2" ht="12.75">
      <c r="A158">
        <v>158</v>
      </c>
      <c r="B158" t="s">
        <v>338</v>
      </c>
    </row>
    <row r="159" spans="1:2" ht="12.75">
      <c r="A159">
        <v>159</v>
      </c>
      <c r="B159" t="s">
        <v>339</v>
      </c>
    </row>
    <row r="160" spans="1:2" ht="12.75">
      <c r="A160">
        <v>160</v>
      </c>
      <c r="B160" t="s">
        <v>340</v>
      </c>
    </row>
    <row r="161" spans="1:2" ht="12.75">
      <c r="A161">
        <v>161</v>
      </c>
      <c r="B161" t="s">
        <v>341</v>
      </c>
    </row>
    <row r="162" spans="1:2" ht="12.75">
      <c r="A162">
        <v>162</v>
      </c>
      <c r="B162" t="s">
        <v>342</v>
      </c>
    </row>
    <row r="163" spans="1:2" ht="12.75">
      <c r="A163">
        <v>163</v>
      </c>
      <c r="B163" t="s">
        <v>343</v>
      </c>
    </row>
    <row r="164" spans="1:2" ht="12.75">
      <c r="A164">
        <v>164</v>
      </c>
      <c r="B164" t="s">
        <v>344</v>
      </c>
    </row>
    <row r="165" spans="1:2" ht="12.75">
      <c r="A165">
        <v>165</v>
      </c>
      <c r="B165" t="s">
        <v>345</v>
      </c>
    </row>
    <row r="166" spans="1:2" ht="12.75">
      <c r="A166">
        <v>166</v>
      </c>
      <c r="B166" t="s">
        <v>346</v>
      </c>
    </row>
    <row r="167" spans="1:2" ht="12.75">
      <c r="A167">
        <v>167</v>
      </c>
      <c r="B167" t="s">
        <v>347</v>
      </c>
    </row>
    <row r="168" spans="1:2" ht="12.75">
      <c r="A168">
        <v>168</v>
      </c>
      <c r="B168" t="s">
        <v>348</v>
      </c>
    </row>
    <row r="169" spans="1:2" ht="12.75">
      <c r="A169">
        <v>169</v>
      </c>
      <c r="B169" t="s">
        <v>349</v>
      </c>
    </row>
    <row r="170" spans="1:2" ht="12.75">
      <c r="A170">
        <v>170</v>
      </c>
      <c r="B170" t="s">
        <v>350</v>
      </c>
    </row>
    <row r="171" spans="1:2" ht="12.75">
      <c r="A171">
        <v>171</v>
      </c>
      <c r="B171" t="s">
        <v>351</v>
      </c>
    </row>
    <row r="172" spans="1:2" ht="12.75">
      <c r="A172">
        <v>172</v>
      </c>
      <c r="B172" t="s">
        <v>352</v>
      </c>
    </row>
    <row r="173" spans="1:2" ht="12.75">
      <c r="A173">
        <v>173</v>
      </c>
      <c r="B173" t="s">
        <v>353</v>
      </c>
    </row>
    <row r="174" spans="1:2" ht="12.75">
      <c r="A174">
        <v>174</v>
      </c>
      <c r="B174" t="s">
        <v>354</v>
      </c>
    </row>
    <row r="175" spans="1:2" ht="12.75">
      <c r="A175">
        <v>175</v>
      </c>
      <c r="B175" t="s">
        <v>355</v>
      </c>
    </row>
    <row r="176" spans="1:2" ht="12.75">
      <c r="A176">
        <v>176</v>
      </c>
      <c r="B176" t="s">
        <v>356</v>
      </c>
    </row>
    <row r="177" spans="1:2" ht="12.75">
      <c r="A177">
        <v>177</v>
      </c>
      <c r="B177" t="s">
        <v>357</v>
      </c>
    </row>
    <row r="178" spans="1:2" ht="12.75">
      <c r="A178">
        <v>178</v>
      </c>
      <c r="B178" t="s">
        <v>358</v>
      </c>
    </row>
    <row r="179" spans="1:2" ht="12.75">
      <c r="A179">
        <v>179</v>
      </c>
      <c r="B179" t="s">
        <v>359</v>
      </c>
    </row>
    <row r="180" spans="1:2" ht="12.75">
      <c r="A180">
        <v>180</v>
      </c>
      <c r="B180" t="s">
        <v>360</v>
      </c>
    </row>
    <row r="181" spans="1:2" ht="12.75">
      <c r="A181">
        <v>181</v>
      </c>
      <c r="B181" t="s">
        <v>361</v>
      </c>
    </row>
    <row r="182" spans="1:2" ht="12.75">
      <c r="A182">
        <v>182</v>
      </c>
      <c r="B182" t="s">
        <v>362</v>
      </c>
    </row>
    <row r="183" spans="1:2" ht="12.75">
      <c r="A183">
        <v>183</v>
      </c>
      <c r="B183" t="s">
        <v>363</v>
      </c>
    </row>
    <row r="184" spans="1:2" ht="12.75">
      <c r="A184">
        <v>184</v>
      </c>
      <c r="B184" t="s">
        <v>364</v>
      </c>
    </row>
    <row r="185" spans="1:2" ht="12.75">
      <c r="A185">
        <v>185</v>
      </c>
      <c r="B185" t="s">
        <v>365</v>
      </c>
    </row>
    <row r="186" spans="1:2" ht="12.75">
      <c r="A186">
        <v>186</v>
      </c>
      <c r="B186" t="s">
        <v>366</v>
      </c>
    </row>
    <row r="187" spans="1:2" ht="12.75">
      <c r="A187">
        <v>187</v>
      </c>
      <c r="B187" t="s">
        <v>367</v>
      </c>
    </row>
    <row r="188" spans="1:2" ht="12.75">
      <c r="A188">
        <v>188</v>
      </c>
      <c r="B188" t="s">
        <v>368</v>
      </c>
    </row>
    <row r="189" spans="1:2" ht="12.75">
      <c r="A189">
        <v>189</v>
      </c>
      <c r="B189" t="s">
        <v>369</v>
      </c>
    </row>
    <row r="190" spans="1:2" ht="12.75">
      <c r="A190">
        <v>190</v>
      </c>
      <c r="B190" t="s">
        <v>370</v>
      </c>
    </row>
    <row r="191" spans="1:2" ht="12.75">
      <c r="A191">
        <v>191</v>
      </c>
      <c r="B191" t="s">
        <v>371</v>
      </c>
    </row>
    <row r="192" spans="1:2" ht="12.75">
      <c r="A192">
        <v>192</v>
      </c>
      <c r="B192" t="s">
        <v>372</v>
      </c>
    </row>
    <row r="193" spans="1:2" ht="12.75">
      <c r="A193">
        <v>193</v>
      </c>
      <c r="B193" t="s">
        <v>373</v>
      </c>
    </row>
    <row r="194" spans="1:2" ht="12.75">
      <c r="A194">
        <v>194</v>
      </c>
      <c r="B194" t="s">
        <v>374</v>
      </c>
    </row>
    <row r="195" spans="1:2" ht="12.75">
      <c r="A195">
        <v>195</v>
      </c>
      <c r="B195" t="s">
        <v>375</v>
      </c>
    </row>
    <row r="196" spans="1:2" ht="12.75">
      <c r="A196">
        <v>196</v>
      </c>
      <c r="B196" t="s">
        <v>376</v>
      </c>
    </row>
    <row r="197" spans="1:2" ht="12.75">
      <c r="A197">
        <v>197</v>
      </c>
      <c r="B197" t="s">
        <v>377</v>
      </c>
    </row>
    <row r="198" spans="1:2" ht="12.75">
      <c r="A198">
        <v>198</v>
      </c>
      <c r="B198" t="s">
        <v>378</v>
      </c>
    </row>
    <row r="199" spans="1:2" ht="12.75">
      <c r="A199">
        <v>199</v>
      </c>
      <c r="B199" t="s">
        <v>379</v>
      </c>
    </row>
    <row r="200" spans="1:2" ht="12.75">
      <c r="A200">
        <v>200</v>
      </c>
      <c r="B200" t="s">
        <v>380</v>
      </c>
    </row>
    <row r="201" spans="1:2" ht="12.75">
      <c r="A201">
        <v>201</v>
      </c>
      <c r="B201" t="s">
        <v>381</v>
      </c>
    </row>
    <row r="202" spans="1:2" ht="12.75">
      <c r="A202">
        <v>202</v>
      </c>
      <c r="B202" t="s">
        <v>382</v>
      </c>
    </row>
    <row r="203" spans="1:2" ht="12.75">
      <c r="A203">
        <v>203</v>
      </c>
      <c r="B203" t="s">
        <v>383</v>
      </c>
    </row>
    <row r="204" spans="1:2" ht="12.75">
      <c r="A204">
        <v>204</v>
      </c>
      <c r="B204" t="s">
        <v>384</v>
      </c>
    </row>
    <row r="205" spans="1:2" ht="12.75">
      <c r="A205">
        <v>205</v>
      </c>
      <c r="B205" t="s">
        <v>385</v>
      </c>
    </row>
    <row r="206" spans="1:2" ht="12.75">
      <c r="A206">
        <v>206</v>
      </c>
      <c r="B206" t="s">
        <v>386</v>
      </c>
    </row>
    <row r="207" spans="1:2" ht="12.75">
      <c r="A207">
        <v>207</v>
      </c>
      <c r="B207" t="s">
        <v>387</v>
      </c>
    </row>
    <row r="208" spans="1:2" ht="12.75">
      <c r="A208">
        <v>208</v>
      </c>
      <c r="B208" t="s">
        <v>388</v>
      </c>
    </row>
    <row r="209" spans="1:2" ht="12.75">
      <c r="A209">
        <v>209</v>
      </c>
      <c r="B209" t="s">
        <v>389</v>
      </c>
    </row>
    <row r="210" spans="1:2" ht="12.75">
      <c r="A210">
        <v>210</v>
      </c>
      <c r="B210" t="s">
        <v>390</v>
      </c>
    </row>
    <row r="211" spans="1:2" ht="12.75">
      <c r="A211">
        <v>211</v>
      </c>
      <c r="B211" t="s">
        <v>391</v>
      </c>
    </row>
    <row r="212" spans="1:2" ht="12.75">
      <c r="A212">
        <v>212</v>
      </c>
      <c r="B212" t="s">
        <v>392</v>
      </c>
    </row>
    <row r="213" spans="1:2" ht="12.75">
      <c r="A213">
        <v>213</v>
      </c>
      <c r="B213" t="s">
        <v>393</v>
      </c>
    </row>
    <row r="214" spans="1:2" ht="12.75">
      <c r="A214">
        <v>214</v>
      </c>
      <c r="B214" t="s">
        <v>394</v>
      </c>
    </row>
    <row r="215" spans="1:2" ht="12.75">
      <c r="A215">
        <v>215</v>
      </c>
      <c r="B215" t="s">
        <v>395</v>
      </c>
    </row>
    <row r="216" spans="1:2" ht="12.75">
      <c r="A216">
        <v>216</v>
      </c>
      <c r="B216" t="s">
        <v>396</v>
      </c>
    </row>
    <row r="217" spans="1:2" ht="12.75">
      <c r="A217">
        <v>217</v>
      </c>
      <c r="B217" t="s">
        <v>397</v>
      </c>
    </row>
    <row r="218" spans="1:2" ht="12.75">
      <c r="A218">
        <v>218</v>
      </c>
      <c r="B218" t="s">
        <v>398</v>
      </c>
    </row>
    <row r="219" spans="1:2" ht="12.75">
      <c r="A219">
        <v>219</v>
      </c>
      <c r="B219" t="s">
        <v>399</v>
      </c>
    </row>
    <row r="220" spans="1:2" ht="12.75">
      <c r="A220">
        <v>220</v>
      </c>
      <c r="B220" t="s">
        <v>400</v>
      </c>
    </row>
    <row r="221" spans="1:2" ht="12.75">
      <c r="A221">
        <v>221</v>
      </c>
      <c r="B221" t="s">
        <v>401</v>
      </c>
    </row>
    <row r="222" spans="1:2" ht="12.75">
      <c r="A222">
        <v>222</v>
      </c>
      <c r="B222" t="s">
        <v>402</v>
      </c>
    </row>
    <row r="223" spans="1:2" ht="12.75">
      <c r="A223">
        <v>223</v>
      </c>
      <c r="B223" t="s">
        <v>403</v>
      </c>
    </row>
    <row r="224" spans="1:2" ht="12.75">
      <c r="A224">
        <v>224</v>
      </c>
      <c r="B224" t="s">
        <v>404</v>
      </c>
    </row>
    <row r="225" spans="1:2" ht="12.75">
      <c r="A225">
        <v>225</v>
      </c>
      <c r="B225" t="s">
        <v>405</v>
      </c>
    </row>
    <row r="226" spans="1:2" ht="12.75">
      <c r="A226">
        <v>226</v>
      </c>
      <c r="B226" t="s">
        <v>406</v>
      </c>
    </row>
    <row r="227" spans="1:2" ht="12.75">
      <c r="A227">
        <v>227</v>
      </c>
      <c r="B227" t="s">
        <v>407</v>
      </c>
    </row>
    <row r="228" spans="1:2" ht="12.75">
      <c r="A228">
        <v>228</v>
      </c>
      <c r="B228" t="s">
        <v>408</v>
      </c>
    </row>
    <row r="229" spans="1:2" ht="12.75">
      <c r="A229">
        <v>229</v>
      </c>
      <c r="B229" t="s">
        <v>409</v>
      </c>
    </row>
    <row r="230" spans="1:2" ht="12.75">
      <c r="A230">
        <v>230</v>
      </c>
      <c r="B230" t="s">
        <v>410</v>
      </c>
    </row>
    <row r="231" spans="1:2" ht="12.75">
      <c r="A231">
        <v>231</v>
      </c>
      <c r="B231" t="s">
        <v>411</v>
      </c>
    </row>
    <row r="232" spans="1:2" ht="12.75">
      <c r="A232">
        <v>232</v>
      </c>
      <c r="B232" t="s">
        <v>412</v>
      </c>
    </row>
    <row r="233" spans="1:2" ht="12.75">
      <c r="A233">
        <v>233</v>
      </c>
      <c r="B233" t="s">
        <v>413</v>
      </c>
    </row>
    <row r="234" spans="1:2" ht="12.75">
      <c r="A234">
        <v>234</v>
      </c>
      <c r="B234" t="s">
        <v>414</v>
      </c>
    </row>
    <row r="235" spans="1:2" ht="12.75">
      <c r="A235">
        <v>235</v>
      </c>
      <c r="B235" t="s">
        <v>415</v>
      </c>
    </row>
    <row r="236" spans="1:2" ht="12.75">
      <c r="A236">
        <v>236</v>
      </c>
      <c r="B236" t="s">
        <v>416</v>
      </c>
    </row>
    <row r="237" spans="1:2" ht="12.75">
      <c r="A237">
        <v>237</v>
      </c>
      <c r="B237" t="s">
        <v>417</v>
      </c>
    </row>
    <row r="238" spans="1:2" ht="12.75">
      <c r="A238">
        <v>238</v>
      </c>
      <c r="B238" t="s">
        <v>418</v>
      </c>
    </row>
    <row r="239" spans="1:2" ht="12.75">
      <c r="A239">
        <v>239</v>
      </c>
      <c r="B239" t="s">
        <v>419</v>
      </c>
    </row>
    <row r="240" spans="1:2" ht="12.75">
      <c r="A240">
        <v>240</v>
      </c>
      <c r="B240" t="s">
        <v>420</v>
      </c>
    </row>
    <row r="241" spans="1:2" ht="12.75">
      <c r="A241">
        <v>241</v>
      </c>
      <c r="B241" t="s">
        <v>421</v>
      </c>
    </row>
    <row r="242" spans="1:2" ht="12.75">
      <c r="A242">
        <v>242</v>
      </c>
      <c r="B242" t="s">
        <v>422</v>
      </c>
    </row>
    <row r="243" spans="1:2" ht="12.75">
      <c r="A243">
        <v>243</v>
      </c>
      <c r="B243" t="s">
        <v>423</v>
      </c>
    </row>
    <row r="244" spans="1:2" ht="12.75">
      <c r="A244">
        <v>244</v>
      </c>
      <c r="B244" t="s">
        <v>424</v>
      </c>
    </row>
    <row r="245" spans="1:2" ht="12.75">
      <c r="A245">
        <v>245</v>
      </c>
      <c r="B245" t="s">
        <v>425</v>
      </c>
    </row>
    <row r="246" spans="1:2" ht="12.75">
      <c r="A246">
        <v>246</v>
      </c>
      <c r="B246" t="s">
        <v>426</v>
      </c>
    </row>
    <row r="247" spans="1:2" ht="12.75">
      <c r="A247">
        <v>247</v>
      </c>
      <c r="B247" t="s">
        <v>427</v>
      </c>
    </row>
    <row r="248" spans="1:2" ht="12.75">
      <c r="A248">
        <v>248</v>
      </c>
      <c r="B248" t="s">
        <v>428</v>
      </c>
    </row>
    <row r="249" spans="1:2" ht="12.75">
      <c r="A249">
        <v>249</v>
      </c>
      <c r="B249" t="s">
        <v>429</v>
      </c>
    </row>
    <row r="250" spans="1:2" ht="12.75">
      <c r="A250">
        <v>250</v>
      </c>
      <c r="B250" t="s">
        <v>430</v>
      </c>
    </row>
    <row r="251" spans="1:2" ht="12.75">
      <c r="A251">
        <v>251</v>
      </c>
      <c r="B251" t="s">
        <v>431</v>
      </c>
    </row>
    <row r="252" spans="1:2" ht="12.75">
      <c r="A252">
        <v>252</v>
      </c>
      <c r="B252" t="s">
        <v>432</v>
      </c>
    </row>
    <row r="253" spans="1:2" ht="12.75">
      <c r="A253">
        <v>253</v>
      </c>
      <c r="B253" t="s">
        <v>433</v>
      </c>
    </row>
    <row r="254" spans="1:2" ht="12.75">
      <c r="A254">
        <v>254</v>
      </c>
      <c r="B254" t="s">
        <v>434</v>
      </c>
    </row>
    <row r="255" spans="1:2" ht="12.75">
      <c r="A255">
        <v>255</v>
      </c>
      <c r="B255" t="s">
        <v>435</v>
      </c>
    </row>
    <row r="256" spans="1:2" ht="12.75">
      <c r="A256">
        <v>256</v>
      </c>
      <c r="B256" t="s">
        <v>436</v>
      </c>
    </row>
    <row r="257" spans="1:2" ht="12.75">
      <c r="A257">
        <v>257</v>
      </c>
      <c r="B257" t="s">
        <v>437</v>
      </c>
    </row>
    <row r="258" spans="1:2" ht="12.75">
      <c r="A258">
        <v>258</v>
      </c>
      <c r="B258" t="s">
        <v>438</v>
      </c>
    </row>
    <row r="259" spans="1:2" ht="12.75">
      <c r="A259">
        <v>259</v>
      </c>
      <c r="B259" t="s">
        <v>439</v>
      </c>
    </row>
    <row r="260" spans="1:2" ht="12.75">
      <c r="A260">
        <v>260</v>
      </c>
      <c r="B260" t="s">
        <v>440</v>
      </c>
    </row>
    <row r="261" spans="1:2" ht="12.75">
      <c r="A261">
        <v>261</v>
      </c>
      <c r="B261" t="s">
        <v>441</v>
      </c>
    </row>
    <row r="262" spans="1:2" ht="12.75">
      <c r="A262">
        <v>262</v>
      </c>
      <c r="B262" t="s">
        <v>442</v>
      </c>
    </row>
    <row r="263" spans="1:2" ht="12.75">
      <c r="A263">
        <v>263</v>
      </c>
      <c r="B263" t="s">
        <v>443</v>
      </c>
    </row>
    <row r="264" spans="1:2" ht="12.75">
      <c r="A264">
        <v>264</v>
      </c>
      <c r="B264" t="s">
        <v>444</v>
      </c>
    </row>
    <row r="265" spans="1:2" ht="12.75">
      <c r="A265">
        <v>265</v>
      </c>
      <c r="B265" t="s">
        <v>445</v>
      </c>
    </row>
    <row r="266" spans="1:2" ht="12.75">
      <c r="A266">
        <v>266</v>
      </c>
      <c r="B266" t="s">
        <v>446</v>
      </c>
    </row>
    <row r="267" spans="1:2" ht="12.75">
      <c r="A267">
        <v>267</v>
      </c>
      <c r="B267" s="135" t="s">
        <v>447</v>
      </c>
    </row>
    <row r="268" spans="1:2" ht="12.75">
      <c r="A268">
        <v>268</v>
      </c>
      <c r="B268" s="135" t="s">
        <v>448</v>
      </c>
    </row>
    <row r="269" spans="1:2" ht="12.75">
      <c r="A269">
        <v>269</v>
      </c>
      <c r="B269" s="135" t="s">
        <v>449</v>
      </c>
    </row>
    <row r="270" spans="1:2" ht="12.75">
      <c r="A270">
        <v>270</v>
      </c>
      <c r="B270" s="135" t="s">
        <v>450</v>
      </c>
    </row>
    <row r="271" spans="1:2" ht="12.75">
      <c r="A271">
        <v>271</v>
      </c>
      <c r="B271" s="135" t="s">
        <v>451</v>
      </c>
    </row>
    <row r="272" spans="1:2" ht="12.75">
      <c r="A272">
        <v>272</v>
      </c>
      <c r="B272" s="135" t="s">
        <v>452</v>
      </c>
    </row>
    <row r="273" spans="1:2" ht="12.75">
      <c r="A273">
        <v>273</v>
      </c>
      <c r="B273" s="135" t="s">
        <v>453</v>
      </c>
    </row>
    <row r="274" spans="1:2" ht="12.75">
      <c r="A274">
        <v>274</v>
      </c>
      <c r="B274" s="135" t="s">
        <v>454</v>
      </c>
    </row>
    <row r="275" spans="1:2" ht="12.75">
      <c r="A275">
        <v>275</v>
      </c>
      <c r="B275" s="135" t="s">
        <v>455</v>
      </c>
    </row>
    <row r="276" spans="1:2" ht="12.75">
      <c r="A276">
        <v>276</v>
      </c>
      <c r="B276" s="135" t="s">
        <v>456</v>
      </c>
    </row>
    <row r="277" spans="1:2" ht="12.75">
      <c r="A277">
        <v>277</v>
      </c>
      <c r="B277" s="135" t="s">
        <v>457</v>
      </c>
    </row>
    <row r="278" spans="1:2" ht="12.75">
      <c r="A278">
        <v>278</v>
      </c>
      <c r="B278" s="135" t="s">
        <v>458</v>
      </c>
    </row>
    <row r="279" spans="1:2" ht="12.75">
      <c r="A279">
        <v>279</v>
      </c>
      <c r="B279" s="135" t="s">
        <v>459</v>
      </c>
    </row>
    <row r="280" spans="1:2" ht="12.75">
      <c r="A280">
        <v>280</v>
      </c>
      <c r="B280" s="135" t="s">
        <v>460</v>
      </c>
    </row>
    <row r="281" spans="1:2" ht="12.75">
      <c r="A281">
        <v>281</v>
      </c>
      <c r="B281" s="135" t="s">
        <v>461</v>
      </c>
    </row>
    <row r="282" spans="1:2" ht="12.75">
      <c r="A282">
        <v>282</v>
      </c>
      <c r="B282" s="135" t="s">
        <v>462</v>
      </c>
    </row>
    <row r="283" spans="1:2" ht="12.75">
      <c r="A283">
        <v>283</v>
      </c>
      <c r="B283" s="135" t="s">
        <v>463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MERIAL</dc:creator>
  <cp:keywords/>
  <dc:description/>
  <cp:lastModifiedBy>Yannick</cp:lastModifiedBy>
  <cp:lastPrinted>2010-11-26T11:08:30Z</cp:lastPrinted>
  <dcterms:created xsi:type="dcterms:W3CDTF">2008-07-25T09:06:04Z</dcterms:created>
  <dcterms:modified xsi:type="dcterms:W3CDTF">2013-03-24T19:29:06Z</dcterms:modified>
  <cp:category/>
  <cp:version/>
  <cp:contentType/>
  <cp:contentStatus/>
</cp:coreProperties>
</file>